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AMIENTO\XX) SINTAXIS HISMINSA\Vigentes\"/>
    </mc:Choice>
  </mc:AlternateContent>
  <xr:revisionPtr revIDLastSave="0" documentId="8_{A8E5AB2A-230A-447E-9C5A-5C09C2524C5E}" xr6:coauthVersionLast="47" xr6:coauthVersionMax="47" xr10:uidLastSave="{00000000-0000-0000-0000-000000000000}"/>
  <bookViews>
    <workbookView xWindow="1515" yWindow="1515" windowWidth="23220" windowHeight="17955" xr2:uid="{64BE2BD4-33A6-4BF2-99FD-18069DE54C1B}"/>
  </bookViews>
  <sheets>
    <sheet name="SINTAX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1" l="1"/>
  <c r="A18" i="1" s="1"/>
  <c r="E63" i="1"/>
  <c r="B70" i="1"/>
  <c r="H19" i="1"/>
  <c r="C24" i="1"/>
  <c r="G25" i="1"/>
  <c r="H25" i="1"/>
  <c r="F35" i="1"/>
  <c r="F36" i="1"/>
  <c r="F37" i="1"/>
  <c r="F38" i="1"/>
  <c r="B69" i="1" s="1"/>
  <c r="F39" i="1"/>
  <c r="B51" i="1"/>
  <c r="G52" i="1"/>
  <c r="E56" i="1"/>
  <c r="E60" i="1"/>
  <c r="E62" i="1"/>
  <c r="L77" i="1"/>
  <c r="F48" i="1" s="1"/>
  <c r="L78" i="1"/>
  <c r="F49" i="1" s="1"/>
  <c r="L79" i="1"/>
  <c r="F50" i="1" s="1"/>
  <c r="L80" i="1"/>
  <c r="F51" i="1" s="1"/>
  <c r="C81" i="1"/>
  <c r="L81" i="1" s="1"/>
  <c r="C82" i="1"/>
  <c r="L82" i="1" s="1"/>
  <c r="L83" i="1"/>
  <c r="K50" i="1" s="1"/>
  <c r="K51" i="1" s="1"/>
  <c r="L84" i="1"/>
  <c r="D18" i="1" s="1"/>
  <c r="L86" i="1"/>
  <c r="L87" i="1"/>
  <c r="B18" i="1" s="1"/>
  <c r="L88" i="1"/>
  <c r="C18" i="1" s="1"/>
  <c r="B71" i="1" l="1"/>
</calcChain>
</file>

<file path=xl/sharedStrings.xml><?xml version="1.0" encoding="utf-8"?>
<sst xmlns="http://schemas.openxmlformats.org/spreadsheetml/2006/main" count="281" uniqueCount="245">
  <si>
    <t>SR examinados con bacteriología confirmada</t>
  </si>
  <si>
    <t>Sintomático respiratorio examinado</t>
  </si>
  <si>
    <t>Caso probable</t>
  </si>
  <si>
    <t>Administración de terapia preventiva para población vulnerable para TB</t>
  </si>
  <si>
    <t>Administración de terapia preventiva para contactos de TB resistente</t>
  </si>
  <si>
    <t>Administración de terapia preventiva para contactos de TB sensible</t>
  </si>
  <si>
    <t>Lectura de IGRA</t>
  </si>
  <si>
    <t>Aplicación de IGRA</t>
  </si>
  <si>
    <t>Lectura de PPD</t>
  </si>
  <si>
    <t>Aplicación de PPD</t>
  </si>
  <si>
    <t>OTRAS CONDICIONES DE SALUD SEGÚN NORMATIVIDAD VIGENTE</t>
  </si>
  <si>
    <t>PERSONAL PENITENCIARIO</t>
  </si>
  <si>
    <t>PERSONA CON HEMODIALISIS Y/O ENFERMEDAD RENAL CRÓNICA</t>
  </si>
  <si>
    <t>PERSONA CON TERAPIA PROLONGADA CON CORTICOIDES</t>
  </si>
  <si>
    <t>PPL</t>
  </si>
  <si>
    <t>PERSONA CON DIABETES MELLITUS</t>
  </si>
  <si>
    <t>TRABAJADOR DE SALUD</t>
  </si>
  <si>
    <t>PERSONA VIVIENDO CON VIH/SIDA</t>
  </si>
  <si>
    <t>CONTACTOS</t>
  </si>
  <si>
    <t>POBLACIÓN EN GENERAL</t>
  </si>
  <si>
    <t>TOTAL</t>
  </si>
  <si>
    <t>POBLACION AFECTADA Y VULNERABLE</t>
  </si>
  <si>
    <t>ACTIVIDADES</t>
  </si>
  <si>
    <t>REPORTE DE ACTIVIDADES SEGMENTADO POR POBLACION AFECTADA Y VULNERABLE</t>
  </si>
  <si>
    <t>Total</t>
  </si>
  <si>
    <t>Teleorientación síncrona</t>
  </si>
  <si>
    <t>Teleconsulta en línea</t>
  </si>
  <si>
    <t>N°</t>
  </si>
  <si>
    <t>V. ACTIVIDADES EN TELESALUD</t>
  </si>
  <si>
    <t>Otras consejerias</t>
  </si>
  <si>
    <t>Visitas familiar</t>
  </si>
  <si>
    <t>Segunda</t>
  </si>
  <si>
    <t>Primera</t>
  </si>
  <si>
    <t>Sesión educativa y demostrativa para TB</t>
  </si>
  <si>
    <t>Mediante teleorientación síncrona</t>
  </si>
  <si>
    <t>Mediante visita familiar</t>
  </si>
  <si>
    <t>Consejeria para TB</t>
  </si>
  <si>
    <t>MODALIDAD</t>
  </si>
  <si>
    <t>IV. ACTIVIDADES DE PROMOCIÓN DE LA SALUD EN TUBERCULOSIS</t>
  </si>
  <si>
    <t>*Mediante visita familiar</t>
  </si>
  <si>
    <t>Lectura</t>
  </si>
  <si>
    <t>Aplicación</t>
  </si>
  <si>
    <t>IGRA</t>
  </si>
  <si>
    <t>TD=D+Dx=99199.59</t>
  </si>
  <si>
    <t>En el domicilio*</t>
  </si>
  <si>
    <t>TD=D+Dx=99199.12</t>
  </si>
  <si>
    <t>PPD</t>
  </si>
  <si>
    <t>En el establecimiento de salud</t>
  </si>
  <si>
    <t>TERAPIA PREVENTIVA PARA TUBERCULOSIS LATENTE</t>
  </si>
  <si>
    <t>POSITIVOS</t>
  </si>
  <si>
    <t>PRUEBA PARA DIAGNOSTICO DE TB LATENTE</t>
  </si>
  <si>
    <t>CENSO DE CONTACTOS</t>
  </si>
  <si>
    <t>III. ACTIVIDADES DE PREVENCIÓN EN TUBERCULOSIS</t>
  </si>
  <si>
    <t>TD=D+Dx=99210.06</t>
  </si>
  <si>
    <t>Término</t>
  </si>
  <si>
    <t>REGISTRO EN EL PADRON DE BENEFICIARIOS PANTBC</t>
  </si>
  <si>
    <t>Inicio</t>
  </si>
  <si>
    <t>Condición</t>
  </si>
  <si>
    <t>Atención en salud mental</t>
  </si>
  <si>
    <t>RETO ANTE REACCIONES ADVERSAS</t>
  </si>
  <si>
    <t>Atención en nutrición</t>
  </si>
  <si>
    <t>Mediante teleconsulta en línea</t>
  </si>
  <si>
    <t>Control de tratamiento</t>
  </si>
  <si>
    <t>Atención de servicio social</t>
  </si>
  <si>
    <t>TD=D+Dx=99205.04/99206.02</t>
  </si>
  <si>
    <t>Administración de tratamiento para TB resistente</t>
  </si>
  <si>
    <t>Atención en consultorio de enfermería</t>
  </si>
  <si>
    <t>TD=D+Dx=99205.03</t>
  </si>
  <si>
    <t>Administración de tratamiento para TB sensible</t>
  </si>
  <si>
    <t>Evaluación médica</t>
  </si>
  <si>
    <t>TRATAMIENTO PARA LA PERSONA AFECTADA POR TUBERCULOSIS (PAT)</t>
  </si>
  <si>
    <t>EN PAT CON TB RESISTENTE</t>
  </si>
  <si>
    <t>EN PAT CON TB SENSIBLE</t>
  </si>
  <si>
    <t>ATENCIÓN MULTIDISCIPLINARIA</t>
  </si>
  <si>
    <t>II. ACTIVIDADES PARA LA RECUPERACION DE LA PERSONA AFECTADA POR TUBERCULOSIS</t>
  </si>
  <si>
    <t>Tamizaje TB-DM</t>
  </si>
  <si>
    <t>Reacción adversa a medicamentos para TB</t>
  </si>
  <si>
    <t>Tamizaje TB-VIH</t>
  </si>
  <si>
    <t>TB-DM</t>
  </si>
  <si>
    <t>TAMIZAJE DE COMORBILIDADES</t>
  </si>
  <si>
    <t>TB-VIH/SIDA</t>
  </si>
  <si>
    <t>COMORBILIDADES Y CONDICIONES ASOCIADAS</t>
  </si>
  <si>
    <t>Aceptadas</t>
  </si>
  <si>
    <t>Realizadas</t>
  </si>
  <si>
    <t>Por cultivo</t>
  </si>
  <si>
    <t>Transferencias</t>
  </si>
  <si>
    <t>Derivaciones</t>
  </si>
  <si>
    <t>Por prueba molecular</t>
  </si>
  <si>
    <t>REFERENCIAS</t>
  </si>
  <si>
    <t>Por baciloscopia</t>
  </si>
  <si>
    <t>*Muestra recolectada por expectoración espontánea</t>
  </si>
  <si>
    <t>(TD=P+Dx=CIE10 TBP/TBEP)+(TD=D+Dx=94640)</t>
  </si>
  <si>
    <t>Inducción del esputo</t>
  </si>
  <si>
    <t>(TD=P+Dx=CIE10 TBP/TBEP)+(TD=D+Dx=91105)</t>
  </si>
  <si>
    <t>Lavado gástrico</t>
  </si>
  <si>
    <t>PROCEDIMIENTOS ESPECIALES PARA OBTENCION DE MUESTRAS</t>
  </si>
  <si>
    <t>SR Examinado</t>
  </si>
  <si>
    <t>SR Identificado</t>
  </si>
  <si>
    <t xml:space="preserve">TD=D+Dx=99199.58 </t>
  </si>
  <si>
    <t>RECOLECCIÓN DE MUESTRAS PARA TB*</t>
  </si>
  <si>
    <t>Caso probable de TB</t>
  </si>
  <si>
    <t>Sintomático respiratorio (SR)</t>
  </si>
  <si>
    <t>RECOLECCIÓN DE MUESTRAS PARA EXAMEN BACTERIOLÓGICO</t>
  </si>
  <si>
    <t>DETECCIÓN DE CASOS</t>
  </si>
  <si>
    <t>I. ACTIVIDADES DE DETECCION Y DIAGNOSTICO PARA TUBERCULOSIS</t>
  </si>
  <si>
    <t>Institución:                  MINSA (      )            ESSALUD (      )             FFAA  (      )             PNP  (      )             INPE  (      )             OTROS  (      )</t>
  </si>
  <si>
    <t>Nombre del Coordinador o responsable ESPCTB: _____________________________________________________________________________________________________________________________________</t>
  </si>
  <si>
    <t>Región:  ________________________________________________  Provincia: _______________________________________________________ Distrito: _________________________________________</t>
  </si>
  <si>
    <t>Establecimiento de Salud: ___________________________________Categoria del E.S:_________________________________________________Código RENAES:_____________________________________</t>
  </si>
  <si>
    <t>GERESA/DIRESA/DIRIS: ________________________________________ Red de Salud: _______________________________________________Microrred: ___________________________________</t>
  </si>
  <si>
    <t>REPORTE MENSUAL DE ACTIVIDADES DE PREVENCION Y CONTROL DE TUBERCULOSIS</t>
  </si>
  <si>
    <t>(TD=D+Dx=99401.36+Lab1=1) + (TD=D+Dx=C0011+Lab1=TBC)</t>
  </si>
  <si>
    <t>(TD=D+Dx=99401.36+Lab1=2) + (TD=D+Dx=C0011+Lab1=TBC)</t>
  </si>
  <si>
    <t>(TD=D+Dx=99401.36+Lab1=1) + (TD=D+Dx=99499.08+Lab1=TBC)</t>
  </si>
  <si>
    <t>(TD=D+Dx=99401.36+Lab1=2) + (TD=D+Dx=99499.08+Lab1=TBC)</t>
  </si>
  <si>
    <t>(APP136) + (TD=D+Dx=C0009+Lab1=1) + (TD=D+Dx=C0010+Lab1=TBC)</t>
  </si>
  <si>
    <t>(APP136) + (TD=D+Dx=C0009+Lab1=2) + (TD=D+Dx=C0010+Lab1=TBC)</t>
  </si>
  <si>
    <t xml:space="preserve">(TD=D+Dx=99199.57) + (TD=D+Dx=99216) </t>
  </si>
  <si>
    <t xml:space="preserve">(TD=D+Dx=99199.57) + (TD=D+Dx=C0011) </t>
  </si>
  <si>
    <t xml:space="preserve">(TD=D+Dx=99199.57) + (TD=D+Dx=99499.08) </t>
  </si>
  <si>
    <t>TD=D+Dx=86580 + Lab1=CE/PVV/ST/DM/PPL/TIS/HEM/PEI/OGR + Lab2=TA + Lab3=RP)</t>
  </si>
  <si>
    <t>TD=D+Dx=86480 + Lab1=CE/PVV/ST/DM/PPL/TIS/HEM/PEI/OGR + Lab2=TA + Lab3=RP)</t>
  </si>
  <si>
    <t>(TD=P+CIE10 TBP/TBEP + Lab1=CE) + (TD=D+Dx=99199.58) + (TD=D+Dx=71010)</t>
  </si>
  <si>
    <t>(TD=P+CIE10 TBP/TBEP + Lab1=PVV) + (TD=D+Dx=99199.58) + (TD=D+Dx=71010)</t>
  </si>
  <si>
    <t>(TD=P+CIE10 TBP/TBEP + Lab1=ST) + (TD=D+Dx=99199.58) + (TD=D+Dx=71010)</t>
  </si>
  <si>
    <t>(TD=P+CIE10 TBP/TBEP + Lab1=DM) + (TD=D+Dx=99199.58) + (TD=D+Dx=71010)</t>
  </si>
  <si>
    <t>(TD=P+CIE10 TBP/TBEP + Lab1=PPL) + (TD=D+Dx=99199.58) + (TD=D+Dx=71010)</t>
  </si>
  <si>
    <t>(TD=P+CIE10 TBP/TBEP + Lab1=TIS) + (TD=D+Dx=99199.58) + (TD=D+Dx=71010)</t>
  </si>
  <si>
    <t>(TD=P+CIE10 TBP/TBEP + Lab1=HEM) + (TD=D+Dx=99199.58) + (TD=D+Dx=71010)</t>
  </si>
  <si>
    <t>(TD=P+CIE10 TBP/TBEP + Lab1=PEI) + (TD=D+Dx=99199.58) + (TD=D+Dx=71010)</t>
  </si>
  <si>
    <t>(TD=P+CIE10 TBP/TBEP + Lab1=OGR) + (TD=D+Dx=99199.58) + (TD=D+Dx=71010)</t>
  </si>
  <si>
    <t>(TD=D+Dx=Z030+Lab1=CE)+(TD=D+Dx=99199.58+Lab1=1)</t>
  </si>
  <si>
    <t>(TD=D+Dx=Z030+Lab1=PVV)+(TD=D+Dx=99199.58+Lab1=1)</t>
  </si>
  <si>
    <t>(TD=D+Dx=Z030+Lab1=ST)+(TD=D+Dx=99199.58+Lab1=1)</t>
  </si>
  <si>
    <t>(TD=D+Dx=Z030+Lab1=DM)+(TD=D+Dx=99199.58+Lab1=1)</t>
  </si>
  <si>
    <t>(TD=D+Dx=Z030+Lab1=PPL)+(TD=D+Dx=99199.58+Lab1=1)</t>
  </si>
  <si>
    <t>(TD=D+Dx=Z030+Lab1=TIS)+(TD=D+Dx=99199.58+Lab1=1)</t>
  </si>
  <si>
    <t>(TD=D+Dx=Z030+Lab1=HEM)+(TD=D+Dx=99199.58+Lab1=1)</t>
  </si>
  <si>
    <t>(TD=D+Dx=Z030+Lab1=PEI)+(TD=D+Dx=99199.58+Lab1=1)</t>
  </si>
  <si>
    <t>(TD=D+Dx=Z030+Lab1=OGR)+(TD=D+Dx=99199.58+Lab1=1)</t>
  </si>
  <si>
    <t>(TD=R+Dx=Z030+Lab1=CE)+(TD=D+Dx=99199.58+Lab1=2)</t>
  </si>
  <si>
    <t>(TD=R+Dx=Z030+Lab1=PVV)+(TD=D+Dx=99199.58+Lab1=2)</t>
  </si>
  <si>
    <t>(TD=R+Dx=Z030+Lab1=ST)+(TD=D+Dx=99199.58+Lab1=2)</t>
  </si>
  <si>
    <t>(TD=R+Dx=Z030+Lab1=DM)+(TD=D+Dx=99199.58+Lab1=2)</t>
  </si>
  <si>
    <t>(TD=R+Dx=Z030+Lab1=PPL)+(TD=D+Dx=99199.58+Lab1=2)</t>
  </si>
  <si>
    <t>(TD=R+Dx=Z030+Lab1=TIS)+(TD=D+Dx=99199.58+Lab1=2)</t>
  </si>
  <si>
    <t>(TD=R+Dx=Z030+Lab1=HEM)+(TD=D+Dx=99199.58+Lab1=2)</t>
  </si>
  <si>
    <t>(TD=R+Dx=Z030+Lab1=PEI)+(TD=D+Dx=99199.58+Lab1=2)</t>
  </si>
  <si>
    <t>(TD=R+Dx=Z030+Lab1=OGR)+(TD=D+Dx=99199.58+Lab1=2)</t>
  </si>
  <si>
    <t>TD=R+Dx=Z030+Lab1=CE+Lab2=RP+Lab3=1/2/3</t>
  </si>
  <si>
    <t>TD=R+Dx=Z030+Lab1=PVV+Lab2=RP+Lab3=1/2/3</t>
  </si>
  <si>
    <t>TD=R+Dx=Z030+Lab1=ST+Lab2=RP+Lab3=1/2/3</t>
  </si>
  <si>
    <t>TD=R+Dx=Z030+Lab1=DM+Lab2=RP+Lab3=1/2/3</t>
  </si>
  <si>
    <t>TD=R+Dx=Z030+Lab1=PPL+Lab2=RP+Lab3=1/2/3</t>
  </si>
  <si>
    <t>TD=R+Dx=Z030+Lab1=TIS+Lab2=RP+Lab3=1/2/3</t>
  </si>
  <si>
    <t>TD=R+Dx=Z030+Lab1=HEM+Lab2=RP+Lab3=1/2/3</t>
  </si>
  <si>
    <t>TD=R+Dx=Z030+Lab1=PEI+Lab2=RP+Lab3=1/2/3</t>
  </si>
  <si>
    <t>TD=R+Dx=Z030+Lab1=OGR+Lab2=RP+Lab3=1/2/3</t>
  </si>
  <si>
    <t>TD=D+Dx=99199.60+Lab1=PVV</t>
  </si>
  <si>
    <t>TD=D+Dx=99199.60+Lab1=ST</t>
  </si>
  <si>
    <t>TD=D+Dx=99199.60+Lab1=DM</t>
  </si>
  <si>
    <t>TD=D+Dx=99199.60+Lab1=PPL</t>
  </si>
  <si>
    <t>TD=D+Dx=99199.60+Lab1=TIS</t>
  </si>
  <si>
    <t>TD=D+Dx=99199.60+Lab1=HEM</t>
  </si>
  <si>
    <t>TD=D+Dx=99199.60+Lab1=PEI</t>
  </si>
  <si>
    <t>TD=D+Dx=99199.60+Lab1=OGR</t>
  </si>
  <si>
    <t xml:space="preserve">(TD=D+Dx=99401.33+Lab1=TBC)+(TD=D+Dx=99401.34/99403.03) </t>
  </si>
  <si>
    <t xml:space="preserve">(TD=D+Dx=82947+Lab1=TBC)+(TD=D+Dx=99401.13) </t>
  </si>
  <si>
    <t>TD=D+Dx=E149+Lab1=TBC+Lab2=1/2</t>
  </si>
  <si>
    <t>TD=D+Dx=86703.01/86703.02/87389+Lab1=RP</t>
  </si>
  <si>
    <t>TD=D+Dx=T88.7+Lab1=TBC</t>
  </si>
  <si>
    <t>TD=D+Dx=99700+Lab1=TBC+Lab2=DVR</t>
  </si>
  <si>
    <t>TD=D+Dx=99700+Lab1=TBC+Lab2=DVC</t>
  </si>
  <si>
    <t>TD=D+Dx=99700+Lab1=TBC+ Lab2=1</t>
  </si>
  <si>
    <t>TD=D+Dx=99700+Lab1=TBC+ Lab2=2</t>
  </si>
  <si>
    <t>TD=D+Dx=99214+Lab1=TBC+ Lab2=1</t>
  </si>
  <si>
    <t>TD=D+Dx=99214+Lab1=TBC+ Lab2=2</t>
  </si>
  <si>
    <t>TD=D+Dx=99216+Lab1=TBC+Lab2=1</t>
  </si>
  <si>
    <t>TD=D+Dx=99216+Lab1=TBC+Lab2=2</t>
  </si>
  <si>
    <t>TD=D+Dx=99199.08+ Lab1=TBC</t>
  </si>
  <si>
    <t>TD=D+Dx=99206.03+Lab1=TBC+Lab2=IA</t>
  </si>
  <si>
    <t>TD=D+Dx=99206.03+Lab1=TBC+Lab2=TA</t>
  </si>
  <si>
    <t>TD=D+Dx=99210+Lab1=TBC+Lab2=1</t>
  </si>
  <si>
    <t>(TD=D+Dx=99210+Lab1=TBC+Lab2=1)+(TD=D+Dx=99499.01)</t>
  </si>
  <si>
    <t>TD=D+Dx=99210+Lab1=TBC+Lab2=2</t>
  </si>
  <si>
    <t>(TD=D+Dx=99210+Lab1=TBC+Lab2=2) +(TD=D+Dx=99499.01)</t>
  </si>
  <si>
    <t>(TD=D+Dx=96150.01/96150.02/96150.03/96150.08+Lab1=TBC) + (TD=D+Dx=99402.09) + (TD=D+Dx=99499.08)</t>
  </si>
  <si>
    <t>(TD=D+Dx=96150.01/96150.02/96150.03/96150.08+Lab1=TBC) + (TD=D+Dx=99402.09)</t>
  </si>
  <si>
    <t>TD=D+Dx=99209/99403+Lab1=TBC+Lab2=1</t>
  </si>
  <si>
    <t>TD=D+Dx=99209/99403+Lab1=TBC+Lab2=2</t>
  </si>
  <si>
    <t>TD=D+Dx=86580+Lab1=CE+Lab2=IA</t>
  </si>
  <si>
    <t>TD=D+Dx=86580+Lab1=PVV+Lab2=IA</t>
  </si>
  <si>
    <t>TD=D+Dx=86580+Lab1 Fil1=ST+Lab2=IA</t>
  </si>
  <si>
    <t>TD=D+Dx=86580+Lab1 Fil1=DM+Lab2=IA</t>
  </si>
  <si>
    <t>TD=D+Dx=86580+Lab1=PPL+Lab2=IA</t>
  </si>
  <si>
    <t>TD=D+Dx=86580+Lab1=TIS+Lab2=IA</t>
  </si>
  <si>
    <t>TD=D+Dx=86580+Lab1=HEM+Lab2=IA</t>
  </si>
  <si>
    <t>TD=D+Dx=86580+Lab1=PEI+Lab2=IA</t>
  </si>
  <si>
    <t>TD=D+Dx=86580+Lab1=OGR+Lab2=IA</t>
  </si>
  <si>
    <t>TD=D+Dx=86580+Lab1=CE+Lab2=TA+Lab3=RP/RN</t>
  </si>
  <si>
    <t>TD=D+Dx=86580+Lab1=PVV+Lab2=TA+Lab3=RP/RN</t>
  </si>
  <si>
    <t>TD=D+Dx=86580+Lab1=ST+Lab2=TA+Lab3=RP/RN</t>
  </si>
  <si>
    <t>TD=D+Dx=86580+Lab1=DM+Lab2=TA+Lab3=RP/RN</t>
  </si>
  <si>
    <t>TD=D+Dx=86580+Lab1=PPL+Lab2=TA+Lab3=RP/RN</t>
  </si>
  <si>
    <t>TD=D+Dx=86580+Lab1=TIS+Lab2=TA+Lab3=RP/RN</t>
  </si>
  <si>
    <t>TD=D+Dx=86580+Lab1=HEM+Lab2=TA+Lab3=RP/RN</t>
  </si>
  <si>
    <t>TD=D+Dx=86580+Lab1=PEI+Lab2=TA+Lab3=RP/RN</t>
  </si>
  <si>
    <t>TD=D+Dx=86580+Lab1=OGR+Lab2=TA+Lab3=RP/RN</t>
  </si>
  <si>
    <t>TD=D+Dx=86480+Lab1=CE+Lab2=IA</t>
  </si>
  <si>
    <t>TD=D+Dx=86480+Lab1=PVV+Lab2=IA</t>
  </si>
  <si>
    <t>TD=D+Dx=86480+Lab1=ST+Lab2=IA</t>
  </si>
  <si>
    <t>TD=D+Dx=86480+Lab1=DM+Lab2=IA</t>
  </si>
  <si>
    <t>TD=D+Dx=86480+Lab1=PPL+Lab2=IA</t>
  </si>
  <si>
    <t>TD=D+Dx=86480+Lab1=TIS+Lab2=IA</t>
  </si>
  <si>
    <t>TD=D+Dx=86480+Lab1=HEM+Lab2=IA</t>
  </si>
  <si>
    <t>TD=D+Dx=86480+Lab1=PEI+Lab2=IA</t>
  </si>
  <si>
    <t>TD=D+Dx=86480+Lab1=OGR+Lab2=IA</t>
  </si>
  <si>
    <t>TD=D+Dx=86480+Lab1=CE+Lab2=TA+Lab3=RP/RN</t>
  </si>
  <si>
    <t>TD=D+Dx=86480+Lab1=PVV+Lab2=TA+Lab3=RP/RN</t>
  </si>
  <si>
    <t>TD=D+Dx=86480+Lab1=ST+Lab2=TA+Lab3=RP/RN</t>
  </si>
  <si>
    <t>TD=D+Dx=86480+Lab1=DM+Lab2=TA+Lab3=RP/RN</t>
  </si>
  <si>
    <t>TD=D+Dx=86480+Lab1=PPL+Lab2=TA+Lab3=RP/RN</t>
  </si>
  <si>
    <t>TD=D+Dx=86480+Lab1=TIS+Lab2=TA+Lab3=RP/RN</t>
  </si>
  <si>
    <t>TD=D+Dx=86480+Lab1=HEM+Lab2=TA+Lab3=RP/RN</t>
  </si>
  <si>
    <t>TD=D+Dx=86480+Lab1=PEI+Lab2=TA+Lab3=RP/RN</t>
  </si>
  <si>
    <t>TD=D+Dx=86480+Lab1=OGR+Lab2=TA+Lab3=RP/RN</t>
  </si>
  <si>
    <t>TD=R+Dx=Z030+Lab1=1/CE/PVV/ST/DM/PPL/TIS/HEM/PEI/OGR+Lab2=RP+Lab3=1</t>
  </si>
  <si>
    <t>TD=R+Dx=Z030+Lab1=1/CE/PVV/ST/DM/PPL/TIS/HEM/PEI/OGR+Lab2=RP+Lab3=2</t>
  </si>
  <si>
    <t>TD=R+Dx=Z030+Lab1=1/ CE/PVV/ST/DM/PPL/TIS/HEM/PEI/OGR+Lab2=RP+Lab3=3</t>
  </si>
  <si>
    <t>(TD=D+Dx=Z030+lab=1)+(TD=D+Dx=99199.58+Lab1=1)</t>
  </si>
  <si>
    <t>(TD=R+Dx=Z030+lab=1)+(TD=D+Dx=99199.58+Lab1=2)</t>
  </si>
  <si>
    <t>TD=R+Dx=Z030 + lab1=1 +Lab2=RP+Lab3=1/2/3</t>
  </si>
  <si>
    <t>(TD=D+Dx=Z030+Lab1=CE)</t>
  </si>
  <si>
    <t>(TD=D+Dx=Z030+Lab1=PVV)</t>
  </si>
  <si>
    <t>(TD=D+Dx=Z030+Lab1=ST)</t>
  </si>
  <si>
    <t>(TD=D+Dx=Z030+Lab1=DM)</t>
  </si>
  <si>
    <t>(TD=D+Dx=Z030+Lab1=PPL)</t>
  </si>
  <si>
    <t>(TD=D+Dx=Z030+Lab1=TIS)</t>
  </si>
  <si>
    <t>(TD=D+Dx=Z030+Lab1=HEM)</t>
  </si>
  <si>
    <t>(TD=D+Dx=Z030+Lab1=PEI)</t>
  </si>
  <si>
    <t>(TD=D+Dx=Z030+Lab1=OGR)</t>
  </si>
  <si>
    <t>Sintomático respiratorio identificado (otros servicios)</t>
  </si>
  <si>
    <t>Sintomático respiratorio identificado (ES PCTB)</t>
  </si>
  <si>
    <t>(TD=D+Dx=Z030+lab1=1)</t>
  </si>
  <si>
    <t>(TD=P+CIE10 TBP/TBEP + Lab1=1) + (TD=D+Dx=99199.58) + (TD=D+Dx=71010)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</si>
</sst>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w Cen MT"/>
      <family val="2"/>
    </font>
    <font>
      <sz val="8"/>
      <color rgb="FFFF0000"/>
      <name val="Tw Cen MT"/>
      <family val="2"/>
    </font>
    <font>
      <b/>
      <sz val="12"/>
      <name val="Tw Cen MT"/>
      <family val="2"/>
    </font>
    <font>
      <sz val="9"/>
      <color rgb="FFFF0000"/>
      <name val="Tw Cen MT"/>
      <family val="2"/>
    </font>
    <font>
      <sz val="10"/>
      <name val="Calibri"/>
      <family val="2"/>
      <scheme val="minor"/>
    </font>
    <font>
      <sz val="7"/>
      <color rgb="FFFF0000"/>
      <name val="Tw Cen MT"/>
      <family val="2"/>
    </font>
    <font>
      <sz val="10"/>
      <name val="Arial"/>
      <family val="2"/>
    </font>
    <font>
      <b/>
      <sz val="14"/>
      <color theme="0"/>
      <name val="Tw Cen MT"/>
      <family val="2"/>
    </font>
    <font>
      <sz val="18"/>
      <name val="Calibri"/>
      <family val="2"/>
      <scheme val="minor"/>
    </font>
    <font>
      <sz val="18"/>
      <color theme="1"/>
      <name val="Tw Cen MT"/>
      <family val="2"/>
    </font>
    <font>
      <sz val="18"/>
      <color theme="1"/>
      <name val="Calibri"/>
      <family val="2"/>
      <scheme val="minor"/>
    </font>
    <font>
      <sz val="18"/>
      <name val="Tw Cen MT"/>
      <family val="2"/>
    </font>
    <font>
      <b/>
      <sz val="18"/>
      <name val="Tw Cen MT"/>
      <family val="2"/>
    </font>
    <font>
      <b/>
      <sz val="14"/>
      <name val="Tw Cen MT"/>
      <family val="2"/>
    </font>
    <font>
      <b/>
      <sz val="12"/>
      <color theme="0"/>
      <name val="Tw Cen MT"/>
      <family val="2"/>
    </font>
    <font>
      <sz val="10"/>
      <color rgb="FFFF0000"/>
      <name val="Calibri"/>
      <family val="2"/>
      <scheme val="minor"/>
    </font>
    <font>
      <sz val="10"/>
      <color rgb="FFFF0000"/>
      <name val="Tw Cen MT"/>
      <family val="2"/>
    </font>
    <font>
      <sz val="9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w Cen MT"/>
      <family val="2"/>
    </font>
    <font>
      <sz val="10"/>
      <name val="Tw Cen MT"/>
      <family val="2"/>
    </font>
    <font>
      <sz val="14"/>
      <color rgb="FFFF0000"/>
      <name val="Tw Cen MT"/>
      <family val="2"/>
    </font>
    <font>
      <sz val="8"/>
      <color theme="1"/>
      <name val="Calibri"/>
      <family val="2"/>
      <scheme val="minor"/>
    </font>
    <font>
      <sz val="8"/>
      <color theme="1"/>
      <name val="Tw Cen MT"/>
      <family val="2"/>
    </font>
    <font>
      <sz val="14"/>
      <name val="Calibri"/>
      <family val="2"/>
      <scheme val="minor"/>
    </font>
    <font>
      <sz val="14"/>
      <name val="Tw Cen MT"/>
      <family val="2"/>
    </font>
    <font>
      <sz val="16"/>
      <name val="Calibri"/>
      <family val="2"/>
      <scheme val="minor"/>
    </font>
    <font>
      <sz val="16"/>
      <name val="Tw Cen MT"/>
      <family val="2"/>
    </font>
    <font>
      <b/>
      <sz val="16"/>
      <name val="Tw Cen MT"/>
      <family val="2"/>
    </font>
    <font>
      <sz val="20"/>
      <name val="Calibri"/>
      <family val="2"/>
      <scheme val="minor"/>
    </font>
    <font>
      <sz val="20"/>
      <name val="Tw Cen MT"/>
      <family val="2"/>
    </font>
    <font>
      <b/>
      <sz val="20"/>
      <name val="Tw Cen MT"/>
      <family val="2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2"/>
      <color rgb="FFFF0000"/>
      <name val="Tw Cen MT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1F2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/>
      <top style="thin">
        <color rgb="FF0070C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rgb="FF0070C0"/>
      </left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rgb="FF0070C0"/>
      </right>
      <top style="thin">
        <color theme="3"/>
      </top>
      <bottom style="thin">
        <color rgb="FF0070C0"/>
      </bottom>
      <diagonal/>
    </border>
    <border>
      <left style="thin">
        <color rgb="FF0070C0"/>
      </left>
      <right/>
      <top style="thin">
        <color theme="3"/>
      </top>
      <bottom style="thin">
        <color rgb="FF0070C0"/>
      </bottom>
      <diagonal/>
    </border>
    <border>
      <left/>
      <right style="thin">
        <color theme="3"/>
      </right>
      <top style="thin">
        <color theme="3"/>
      </top>
      <bottom style="thin">
        <color rgb="FF0070C0"/>
      </bottom>
      <diagonal/>
    </border>
    <border>
      <left/>
      <right/>
      <top style="thin">
        <color theme="3"/>
      </top>
      <bottom style="thin">
        <color rgb="FF007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149">
    <xf numFmtId="0" fontId="0" fillId="0" borderId="0" xfId="0"/>
    <xf numFmtId="0" fontId="3" fillId="0" borderId="0" xfId="0" applyFont="1"/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 applyProtection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7" fillId="3" borderId="1" xfId="1" applyNumberFormat="1" applyFont="1" applyFill="1" applyBorder="1" applyAlignment="1" applyProtection="1">
      <alignment vertical="center"/>
    </xf>
    <xf numFmtId="164" fontId="8" fillId="0" borderId="1" xfId="1" applyNumberFormat="1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10" fillId="4" borderId="5" xfId="3" applyFont="1" applyFill="1" applyBorder="1" applyAlignment="1">
      <alignment horizontal="center" vertical="center" wrapText="1"/>
    </xf>
    <xf numFmtId="0" fontId="10" fillId="4" borderId="6" xfId="3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5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6" fillId="2" borderId="2" xfId="2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16" fillId="2" borderId="3" xfId="2" applyFont="1" applyFill="1" applyBorder="1" applyAlignment="1">
      <alignment horizontal="left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left" vertical="center" wrapText="1"/>
    </xf>
    <xf numFmtId="0" fontId="5" fillId="2" borderId="13" xfId="2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vertical="center" wrapText="1"/>
    </xf>
    <xf numFmtId="0" fontId="18" fillId="2" borderId="1" xfId="2" applyFont="1" applyFill="1" applyBorder="1" applyAlignment="1">
      <alignment vertical="center"/>
    </xf>
    <xf numFmtId="164" fontId="7" fillId="3" borderId="2" xfId="1" applyNumberFormat="1" applyFont="1" applyFill="1" applyBorder="1" applyAlignment="1" applyProtection="1">
      <alignment vertical="center"/>
    </xf>
    <xf numFmtId="0" fontId="18" fillId="2" borderId="9" xfId="2" applyFont="1" applyFill="1" applyBorder="1" applyAlignment="1">
      <alignment vertical="center"/>
    </xf>
    <xf numFmtId="164" fontId="7" fillId="3" borderId="3" xfId="1" applyNumberFormat="1" applyFont="1" applyFill="1" applyBorder="1" applyAlignment="1" applyProtection="1">
      <alignment vertical="center"/>
    </xf>
    <xf numFmtId="0" fontId="18" fillId="0" borderId="0" xfId="0" applyFont="1"/>
    <xf numFmtId="164" fontId="19" fillId="0" borderId="0" xfId="1" applyNumberFormat="1" applyFont="1" applyBorder="1" applyAlignment="1">
      <alignment horizontal="center" vertical="center" wrapText="1"/>
    </xf>
    <xf numFmtId="0" fontId="20" fillId="0" borderId="0" xfId="0" applyFont="1"/>
    <xf numFmtId="164" fontId="18" fillId="0" borderId="1" xfId="0" applyNumberFormat="1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164" fontId="24" fillId="0" borderId="0" xfId="1" applyNumberFormat="1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164" fontId="4" fillId="0" borderId="0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5" fillId="2" borderId="1" xfId="2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5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5" borderId="0" xfId="0" applyFont="1" applyFill="1" applyAlignment="1">
      <alignment vertical="center"/>
    </xf>
    <xf numFmtId="0" fontId="30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33" fillId="5" borderId="0" xfId="0" applyFont="1" applyFill="1" applyAlignment="1">
      <alignment horizontal="left" vertical="center"/>
    </xf>
    <xf numFmtId="0" fontId="34" fillId="5" borderId="0" xfId="0" applyFont="1" applyFill="1" applyAlignment="1">
      <alignment vertical="center"/>
    </xf>
    <xf numFmtId="0" fontId="34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left" vertical="center"/>
    </xf>
    <xf numFmtId="0" fontId="33" fillId="5" borderId="0" xfId="0" applyFont="1" applyFill="1" applyAlignment="1">
      <alignment horizontal="left" vertical="center" wrapText="1"/>
    </xf>
    <xf numFmtId="0" fontId="33" fillId="5" borderId="0" xfId="0" applyFont="1" applyFill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34" fillId="5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23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0" fontId="36" fillId="0" borderId="0" xfId="0" applyFont="1"/>
    <xf numFmtId="164" fontId="37" fillId="6" borderId="9" xfId="1" applyNumberFormat="1" applyFont="1" applyFill="1" applyBorder="1" applyAlignment="1">
      <alignment horizontal="center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64" fontId="37" fillId="6" borderId="1" xfId="1" applyNumberFormat="1" applyFont="1" applyFill="1" applyBorder="1" applyAlignment="1">
      <alignment horizontal="center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38" fillId="2" borderId="2" xfId="2" applyFont="1" applyFill="1" applyBorder="1" applyAlignment="1">
      <alignment vertical="center" wrapText="1"/>
    </xf>
    <xf numFmtId="164" fontId="39" fillId="6" borderId="9" xfId="1" applyNumberFormat="1" applyFont="1" applyFill="1" applyBorder="1" applyAlignment="1">
      <alignment horizontal="center" vertical="center" wrapText="1"/>
    </xf>
    <xf numFmtId="0" fontId="10" fillId="4" borderId="5" xfId="3" applyFont="1" applyFill="1" applyBorder="1" applyAlignment="1">
      <alignment horizontal="center" vertical="center" wrapText="1"/>
    </xf>
    <xf numFmtId="0" fontId="10" fillId="4" borderId="4" xfId="3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/>
    </xf>
    <xf numFmtId="164" fontId="7" fillId="3" borderId="2" xfId="1" applyNumberFormat="1" applyFont="1" applyFill="1" applyBorder="1" applyAlignment="1" applyProtection="1">
      <alignment horizontal="center" vertical="center"/>
    </xf>
    <xf numFmtId="164" fontId="7" fillId="3" borderId="8" xfId="1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7" fillId="3" borderId="10" xfId="1" applyNumberFormat="1" applyFont="1" applyFill="1" applyBorder="1" applyAlignment="1" applyProtection="1">
      <alignment horizontal="center" vertical="center"/>
    </xf>
    <xf numFmtId="164" fontId="7" fillId="3" borderId="9" xfId="1" applyNumberFormat="1" applyFont="1" applyFill="1" applyBorder="1" applyAlignment="1" applyProtection="1">
      <alignment horizontal="center" vertical="center"/>
    </xf>
    <xf numFmtId="0" fontId="16" fillId="2" borderId="14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15" xfId="2" applyFont="1" applyFill="1" applyBorder="1" applyAlignment="1">
      <alignment horizontal="center" vertical="center" wrapText="1"/>
    </xf>
    <xf numFmtId="0" fontId="16" fillId="2" borderId="13" xfId="2" applyFont="1" applyFill="1" applyBorder="1" applyAlignment="1">
      <alignment horizontal="left" vertical="center" wrapText="1"/>
    </xf>
    <xf numFmtId="0" fontId="16" fillId="2" borderId="9" xfId="2" applyFont="1" applyFill="1" applyBorder="1" applyAlignment="1">
      <alignment horizontal="left" vertical="center" wrapText="1"/>
    </xf>
    <xf numFmtId="0" fontId="16" fillId="2" borderId="11" xfId="2" applyFont="1" applyFill="1" applyBorder="1" applyAlignment="1">
      <alignment horizontal="left" vertical="center" wrapText="1"/>
    </xf>
    <xf numFmtId="0" fontId="16" fillId="2" borderId="3" xfId="2" applyFont="1" applyFill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 vertical="center"/>
    </xf>
    <xf numFmtId="0" fontId="10" fillId="4" borderId="6" xfId="3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left" vertical="center" wrapText="1"/>
    </xf>
    <xf numFmtId="0" fontId="16" fillId="2" borderId="7" xfId="2" applyFont="1" applyFill="1" applyBorder="1" applyAlignment="1">
      <alignment horizontal="left" vertical="center" wrapText="1"/>
    </xf>
    <xf numFmtId="0" fontId="10" fillId="4" borderId="18" xfId="3" applyFont="1" applyFill="1" applyBorder="1" applyAlignment="1">
      <alignment horizontal="center" vertical="center" wrapText="1"/>
    </xf>
    <xf numFmtId="0" fontId="10" fillId="4" borderId="17" xfId="3" applyFont="1" applyFill="1" applyBorder="1" applyAlignment="1">
      <alignment horizontal="center" vertical="center" wrapText="1"/>
    </xf>
    <xf numFmtId="164" fontId="37" fillId="6" borderId="10" xfId="1" applyNumberFormat="1" applyFont="1" applyFill="1" applyBorder="1" applyAlignment="1">
      <alignment horizontal="center" vertical="center" wrapText="1"/>
    </xf>
    <xf numFmtId="164" fontId="37" fillId="6" borderId="9" xfId="1" applyNumberFormat="1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16" fillId="2" borderId="14" xfId="2" applyFont="1" applyFill="1" applyBorder="1" applyAlignment="1">
      <alignment horizontal="left" vertical="center" wrapText="1"/>
    </xf>
    <xf numFmtId="0" fontId="16" fillId="2" borderId="12" xfId="2" applyFont="1" applyFill="1" applyBorder="1" applyAlignment="1">
      <alignment horizontal="left" vertical="center" wrapText="1"/>
    </xf>
    <xf numFmtId="164" fontId="7" fillId="3" borderId="1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 vertical="center"/>
    </xf>
    <xf numFmtId="164" fontId="7" fillId="3" borderId="3" xfId="1" applyNumberFormat="1" applyFont="1" applyFill="1" applyBorder="1" applyAlignment="1" applyProtection="1">
      <alignment horizontal="center" vertical="center"/>
    </xf>
    <xf numFmtId="164" fontId="7" fillId="3" borderId="12" xfId="1" applyNumberFormat="1" applyFont="1" applyFill="1" applyBorder="1" applyAlignment="1" applyProtection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left" vertical="center" wrapText="1"/>
    </xf>
    <xf numFmtId="0" fontId="34" fillId="5" borderId="0" xfId="0" applyFont="1" applyFill="1" applyAlignment="1">
      <alignment horizontal="center" vertical="center"/>
    </xf>
    <xf numFmtId="0" fontId="16" fillId="2" borderId="10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0" fillId="4" borderId="22" xfId="3" applyFont="1" applyFill="1" applyBorder="1" applyAlignment="1">
      <alignment horizontal="center" vertical="center"/>
    </xf>
    <xf numFmtId="0" fontId="10" fillId="4" borderId="24" xfId="3" applyFont="1" applyFill="1" applyBorder="1" applyAlignment="1">
      <alignment horizontal="center" vertical="center"/>
    </xf>
    <xf numFmtId="0" fontId="10" fillId="4" borderId="23" xfId="3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left" vertical="center" wrapText="1"/>
    </xf>
    <xf numFmtId="0" fontId="16" fillId="2" borderId="22" xfId="2" applyFont="1" applyFill="1" applyBorder="1" applyAlignment="1">
      <alignment horizontal="left" vertical="center" wrapText="1"/>
    </xf>
    <xf numFmtId="0" fontId="16" fillId="2" borderId="2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0" fillId="4" borderId="20" xfId="3" applyFont="1" applyFill="1" applyBorder="1" applyAlignment="1">
      <alignment horizontal="center" vertical="center" wrapText="1"/>
    </xf>
    <xf numFmtId="164" fontId="23" fillId="0" borderId="16" xfId="1" applyNumberFormat="1" applyFont="1" applyBorder="1" applyAlignment="1">
      <alignment horizontal="left" vertical="top" wrapText="1"/>
    </xf>
    <xf numFmtId="0" fontId="16" fillId="2" borderId="19" xfId="2" applyFont="1" applyFill="1" applyBorder="1" applyAlignment="1">
      <alignment horizontal="left" vertical="center" wrapText="1"/>
    </xf>
    <xf numFmtId="0" fontId="16" fillId="2" borderId="15" xfId="2" applyFont="1" applyFill="1" applyBorder="1" applyAlignment="1">
      <alignment horizontal="left" vertical="center" wrapText="1"/>
    </xf>
    <xf numFmtId="0" fontId="16" fillId="2" borderId="2" xfId="2" applyFont="1" applyFill="1" applyBorder="1" applyAlignment="1">
      <alignment horizontal="left" vertical="center"/>
    </xf>
    <xf numFmtId="0" fontId="16" fillId="2" borderId="7" xfId="2" applyFont="1" applyFill="1" applyBorder="1" applyAlignment="1">
      <alignment horizontal="left" vertical="center"/>
    </xf>
    <xf numFmtId="0" fontId="16" fillId="2" borderId="7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left" vertical="center"/>
    </xf>
    <xf numFmtId="0" fontId="16" fillId="2" borderId="12" xfId="2" applyFont="1" applyFill="1" applyBorder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38B30B0-A4D7-4646-B370-AF1C5659D6AD}"/>
    <cellStyle name="Normal 3" xfId="2" xr:uid="{F2187377-B257-438A-AB5F-BBB9F5A39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89DE-889D-46DA-926C-9A4A4BF26432}">
  <dimension ref="A1:S88"/>
  <sheetViews>
    <sheetView tabSelected="1" zoomScale="93" zoomScaleNormal="93" workbookViewId="0">
      <selection activeCell="E12" sqref="E12"/>
    </sheetView>
  </sheetViews>
  <sheetFormatPr baseColWidth="10" defaultRowHeight="15" x14ac:dyDescent="0.25"/>
  <cols>
    <col min="1" max="1" width="22" customWidth="1"/>
    <col min="2" max="2" width="21.42578125" customWidth="1"/>
    <col min="3" max="3" width="21.28515625" customWidth="1"/>
    <col min="4" max="4" width="24.28515625" customWidth="1"/>
    <col min="5" max="5" width="22.5703125" customWidth="1"/>
    <col min="6" max="6" width="21.42578125" customWidth="1"/>
    <col min="7" max="7" width="21.28515625" customWidth="1"/>
    <col min="8" max="8" width="22.7109375" customWidth="1"/>
    <col min="9" max="9" width="21.140625" customWidth="1"/>
    <col min="10" max="10" width="21.7109375" customWidth="1"/>
    <col min="11" max="11" width="21" customWidth="1"/>
    <col min="12" max="12" width="22.140625" customWidth="1"/>
    <col min="13" max="13" width="21.140625" customWidth="1"/>
    <col min="14" max="16" width="24.5703125" style="1" customWidth="1"/>
    <col min="17" max="17" width="25" style="1" customWidth="1"/>
    <col min="18" max="18" width="21.28515625" style="1" customWidth="1"/>
  </cols>
  <sheetData>
    <row r="1" spans="1:19" s="74" customFormat="1" ht="6.95" customHeight="1" x14ac:dyDescent="0.25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5"/>
      <c r="O1" s="75"/>
      <c r="P1" s="75"/>
      <c r="Q1" s="75"/>
      <c r="R1" s="75"/>
    </row>
    <row r="2" spans="1:19" s="63" customFormat="1" ht="20.25" customHeight="1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68"/>
      <c r="M2" s="68"/>
      <c r="N2" s="64"/>
      <c r="O2" s="64"/>
      <c r="P2" s="64"/>
      <c r="Q2" s="64"/>
      <c r="R2" s="64"/>
    </row>
    <row r="3" spans="1:19" s="63" customFormat="1" ht="23.25" customHeight="1" x14ac:dyDescent="0.25">
      <c r="A3" s="125" t="s">
        <v>110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68"/>
      <c r="M3" s="68"/>
      <c r="N3" s="73"/>
      <c r="O3" s="64"/>
      <c r="P3" s="64"/>
      <c r="Q3" s="64"/>
      <c r="R3" s="68"/>
      <c r="S3" s="72"/>
    </row>
    <row r="4" spans="1:19" s="63" customFormat="1" ht="10.5" customHeight="1" x14ac:dyDescent="0.25">
      <c r="A4" s="65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0"/>
      <c r="O4" s="64"/>
      <c r="P4" s="64"/>
      <c r="Q4" s="64"/>
      <c r="R4" s="64"/>
    </row>
    <row r="5" spans="1:19" s="63" customFormat="1" ht="35.1" customHeight="1" x14ac:dyDescent="0.25">
      <c r="A5" s="69" t="s">
        <v>109</v>
      </c>
      <c r="B5" s="64"/>
      <c r="C5" s="64"/>
      <c r="D5" s="67"/>
      <c r="E5" s="66"/>
      <c r="F5" s="66"/>
      <c r="G5" s="66"/>
      <c r="H5" s="66"/>
      <c r="I5" s="66"/>
      <c r="J5" s="66"/>
      <c r="K5" s="66"/>
      <c r="L5" s="66"/>
      <c r="M5" s="66"/>
      <c r="N5" s="64"/>
      <c r="O5" s="64"/>
      <c r="P5" s="64"/>
      <c r="Q5" s="64"/>
      <c r="R5" s="64"/>
    </row>
    <row r="6" spans="1:19" s="63" customFormat="1" ht="9" customHeight="1" x14ac:dyDescent="0.25">
      <c r="A6" s="65"/>
      <c r="B6" s="64"/>
      <c r="C6" s="64"/>
      <c r="D6" s="66"/>
      <c r="E6" s="66"/>
      <c r="F6" s="66"/>
      <c r="G6" s="66"/>
      <c r="H6" s="66"/>
      <c r="I6" s="66"/>
      <c r="J6" s="66"/>
      <c r="K6" s="66"/>
      <c r="L6" s="66"/>
      <c r="M6" s="66"/>
      <c r="N6" s="68"/>
      <c r="O6" s="68"/>
      <c r="P6" s="64"/>
      <c r="Q6" s="64"/>
      <c r="R6" s="64"/>
    </row>
    <row r="7" spans="1:19" s="63" customFormat="1" ht="35.1" customHeight="1" x14ac:dyDescent="0.25">
      <c r="A7" s="67" t="s">
        <v>108</v>
      </c>
      <c r="B7" s="64"/>
      <c r="C7" s="64"/>
      <c r="D7" s="69"/>
      <c r="E7" s="64"/>
      <c r="F7" s="64"/>
      <c r="G7" s="64"/>
      <c r="H7" s="64"/>
      <c r="I7" s="64"/>
      <c r="J7" s="64"/>
      <c r="K7" s="64"/>
      <c r="L7" s="64"/>
      <c r="M7" s="64"/>
      <c r="N7" s="68"/>
      <c r="O7" s="64"/>
      <c r="P7" s="65"/>
      <c r="Q7" s="64"/>
      <c r="R7" s="67"/>
    </row>
    <row r="8" spans="1:19" s="63" customFormat="1" ht="9.75" customHeight="1" x14ac:dyDescent="0.25">
      <c r="A8" s="65"/>
      <c r="B8" s="68"/>
      <c r="C8" s="68"/>
      <c r="D8" s="65"/>
      <c r="E8" s="64"/>
      <c r="F8" s="64"/>
      <c r="G8" s="64"/>
      <c r="H8" s="64"/>
      <c r="I8" s="64"/>
      <c r="J8" s="64"/>
      <c r="K8" s="64"/>
      <c r="L8" s="64"/>
      <c r="M8" s="64"/>
      <c r="N8" s="67"/>
      <c r="O8" s="64"/>
      <c r="P8" s="64"/>
      <c r="Q8" s="64"/>
      <c r="R8" s="64"/>
    </row>
    <row r="9" spans="1:19" s="63" customFormat="1" ht="35.1" customHeight="1" x14ac:dyDescent="0.25">
      <c r="A9" s="69" t="s">
        <v>107</v>
      </c>
      <c r="B9" s="64"/>
      <c r="C9" s="68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1:19" s="63" customFormat="1" ht="10.5" customHeight="1" x14ac:dyDescent="0.25">
      <c r="A10" s="65"/>
      <c r="B10" s="69"/>
      <c r="C10" s="68"/>
      <c r="D10" s="65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spans="1:19" s="63" customFormat="1" ht="28.5" customHeight="1" x14ac:dyDescent="0.25">
      <c r="A11" s="69" t="s">
        <v>106</v>
      </c>
      <c r="B11" s="64"/>
      <c r="C11" s="68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</row>
    <row r="12" spans="1:19" s="63" customFormat="1" ht="53.25" customHeight="1" x14ac:dyDescent="0.25">
      <c r="A12" s="67" t="s">
        <v>105</v>
      </c>
      <c r="B12" s="64"/>
      <c r="C12" s="66"/>
      <c r="D12" s="65"/>
      <c r="E12" s="65"/>
      <c r="F12" s="65"/>
      <c r="G12" s="65"/>
      <c r="H12" s="65"/>
      <c r="I12" s="65"/>
      <c r="J12" s="65"/>
      <c r="K12" s="64"/>
      <c r="L12" s="64"/>
      <c r="M12" s="64"/>
      <c r="N12" s="64"/>
      <c r="O12" s="64"/>
      <c r="P12" s="64"/>
      <c r="Q12" s="64"/>
      <c r="R12" s="64"/>
    </row>
    <row r="13" spans="1:19" s="14" customFormat="1" ht="39" customHeight="1" x14ac:dyDescent="0.25">
      <c r="A13" s="19" t="s">
        <v>104</v>
      </c>
      <c r="B13" s="18"/>
      <c r="C13" s="18"/>
      <c r="D13" s="18"/>
      <c r="E13" s="18"/>
      <c r="F13" s="18"/>
      <c r="G13" s="17"/>
      <c r="H13" s="17"/>
      <c r="I13" s="17"/>
      <c r="J13" s="17"/>
      <c r="K13" s="17"/>
      <c r="L13" s="17"/>
      <c r="M13" s="17"/>
      <c r="N13" s="62"/>
      <c r="O13" s="62"/>
      <c r="P13" s="62"/>
      <c r="Q13" s="62"/>
      <c r="R13" s="62"/>
    </row>
    <row r="14" spans="1:19" s="57" customFormat="1" ht="6.75" customHeight="1" x14ac:dyDescent="0.25">
      <c r="A14" s="61"/>
      <c r="B14" s="60"/>
      <c r="C14" s="60"/>
      <c r="D14" s="60"/>
      <c r="E14" s="60"/>
      <c r="F14" s="60"/>
      <c r="G14" s="59"/>
      <c r="H14" s="59"/>
      <c r="I14" s="59"/>
      <c r="J14" s="59"/>
      <c r="K14" s="59"/>
      <c r="L14" s="59"/>
      <c r="M14" s="59"/>
      <c r="N14" s="58"/>
      <c r="O14" s="58"/>
      <c r="P14" s="58"/>
      <c r="Q14" s="58"/>
      <c r="R14" s="58"/>
    </row>
    <row r="15" spans="1:19" s="54" customFormat="1" ht="66" customHeight="1" x14ac:dyDescent="0.3">
      <c r="A15" s="131" t="s">
        <v>103</v>
      </c>
      <c r="B15" s="132"/>
      <c r="C15" s="132"/>
      <c r="D15" s="133"/>
      <c r="E15" s="1"/>
      <c r="F15" s="107" t="s">
        <v>102</v>
      </c>
      <c r="G15" s="108"/>
      <c r="H15" s="12" t="s">
        <v>27</v>
      </c>
      <c r="L15" s="46"/>
      <c r="M15" s="56"/>
      <c r="N15" s="55"/>
      <c r="O15" s="55"/>
      <c r="P15" s="55"/>
      <c r="Q15" s="55"/>
      <c r="R15" s="55"/>
    </row>
    <row r="16" spans="1:19" s="45" customFormat="1" ht="38.25" customHeight="1" x14ac:dyDescent="0.3">
      <c r="A16" s="128" t="s">
        <v>101</v>
      </c>
      <c r="B16" s="129"/>
      <c r="C16" s="130"/>
      <c r="D16" s="126" t="s">
        <v>100</v>
      </c>
      <c r="F16" s="134" t="s">
        <v>99</v>
      </c>
      <c r="G16" s="134"/>
      <c r="H16" s="81" t="s">
        <v>98</v>
      </c>
      <c r="I16" s="48"/>
      <c r="M16" s="46"/>
      <c r="N16" s="46"/>
      <c r="O16" s="46"/>
      <c r="P16" s="46"/>
      <c r="Q16" s="46"/>
      <c r="R16" s="46"/>
    </row>
    <row r="17" spans="1:18" s="52" customFormat="1" ht="47.25" x14ac:dyDescent="0.25">
      <c r="A17" s="53" t="s">
        <v>97</v>
      </c>
      <c r="B17" s="53" t="s">
        <v>96</v>
      </c>
      <c r="C17" s="31" t="s">
        <v>0</v>
      </c>
      <c r="D17" s="127"/>
      <c r="F17" s="137" t="s">
        <v>95</v>
      </c>
      <c r="G17" s="31" t="s">
        <v>94</v>
      </c>
      <c r="H17" s="81" t="s">
        <v>93</v>
      </c>
      <c r="I17" s="48"/>
      <c r="K17"/>
      <c r="L17"/>
      <c r="M17"/>
      <c r="N17"/>
      <c r="O17"/>
      <c r="P17" s="1"/>
      <c r="Q17" s="1"/>
      <c r="R17" s="1"/>
    </row>
    <row r="18" spans="1:18" s="48" customFormat="1" ht="42" customHeight="1" x14ac:dyDescent="0.25">
      <c r="A18" s="3" t="e">
        <f>L85+L86</f>
        <v>#VALUE!</v>
      </c>
      <c r="B18" s="3" t="e">
        <f>L87</f>
        <v>#VALUE!</v>
      </c>
      <c r="C18" s="3" t="e">
        <f>L88</f>
        <v>#VALUE!</v>
      </c>
      <c r="D18" s="80" t="e">
        <f>L84</f>
        <v>#VALUE!</v>
      </c>
      <c r="F18" s="137"/>
      <c r="G18" s="31" t="s">
        <v>92</v>
      </c>
      <c r="H18" s="81" t="s">
        <v>91</v>
      </c>
      <c r="K18"/>
      <c r="L18"/>
      <c r="M18"/>
      <c r="N18"/>
      <c r="O18"/>
      <c r="P18" s="49"/>
      <c r="Q18" s="49"/>
      <c r="R18" s="49"/>
    </row>
    <row r="19" spans="1:18" s="48" customFormat="1" ht="42" customHeight="1" x14ac:dyDescent="0.25">
      <c r="A19" s="51"/>
      <c r="B19" s="51"/>
      <c r="C19" s="51"/>
      <c r="D19" s="50"/>
      <c r="F19" s="138" t="s">
        <v>20</v>
      </c>
      <c r="G19" s="139"/>
      <c r="H19" s="2" t="e">
        <f>SUM(H16+H17+H18)</f>
        <v>#VALUE!</v>
      </c>
      <c r="K19"/>
      <c r="L19"/>
      <c r="M19"/>
      <c r="N19"/>
      <c r="O19"/>
      <c r="P19" s="49"/>
      <c r="Q19" s="49"/>
      <c r="R19" s="49"/>
    </row>
    <row r="20" spans="1:18" s="45" customFormat="1" ht="42" customHeight="1" x14ac:dyDescent="0.3">
      <c r="A20" s="107" t="s">
        <v>0</v>
      </c>
      <c r="B20" s="140"/>
      <c r="C20" s="108"/>
      <c r="D20" s="46"/>
      <c r="E20" s="47"/>
      <c r="F20" s="141" t="s">
        <v>90</v>
      </c>
      <c r="G20" s="141"/>
      <c r="H20" s="141"/>
      <c r="J20"/>
      <c r="K20"/>
      <c r="L20"/>
      <c r="M20"/>
      <c r="N20"/>
      <c r="O20"/>
      <c r="P20" s="46"/>
      <c r="Q20" s="46"/>
      <c r="R20" s="46"/>
    </row>
    <row r="21" spans="1:18" s="45" customFormat="1" ht="54" customHeight="1" x14ac:dyDescent="0.3">
      <c r="A21" s="135" t="s">
        <v>89</v>
      </c>
      <c r="B21" s="136"/>
      <c r="C21" s="81" t="s">
        <v>226</v>
      </c>
      <c r="D21" s="42"/>
      <c r="E21" s="43"/>
      <c r="F21" s="107" t="s">
        <v>88</v>
      </c>
      <c r="G21" s="140"/>
      <c r="H21" s="108"/>
      <c r="M21"/>
      <c r="N21"/>
      <c r="O21"/>
      <c r="P21" s="1"/>
      <c r="Q21" s="1"/>
      <c r="R21" s="1"/>
    </row>
    <row r="22" spans="1:18" s="41" customFormat="1" ht="42.75" customHeight="1" x14ac:dyDescent="0.25">
      <c r="A22" s="105" t="s">
        <v>87</v>
      </c>
      <c r="B22" s="106"/>
      <c r="C22" s="81" t="s">
        <v>227</v>
      </c>
      <c r="D22" s="42"/>
      <c r="F22" s="32" t="s">
        <v>57</v>
      </c>
      <c r="G22" s="32" t="s">
        <v>86</v>
      </c>
      <c r="H22" s="32" t="s">
        <v>85</v>
      </c>
      <c r="M22"/>
      <c r="N22"/>
      <c r="O22"/>
      <c r="P22" s="1"/>
      <c r="Q22" s="1"/>
      <c r="R22" s="1"/>
    </row>
    <row r="23" spans="1:18" s="41" customFormat="1" ht="57" customHeight="1" x14ac:dyDescent="0.25">
      <c r="A23" s="105" t="s">
        <v>84</v>
      </c>
      <c r="B23" s="106"/>
      <c r="C23" s="81" t="s">
        <v>228</v>
      </c>
      <c r="D23" s="42"/>
      <c r="F23" s="25" t="s">
        <v>83</v>
      </c>
      <c r="G23" s="81" t="s">
        <v>171</v>
      </c>
      <c r="H23" s="81" t="s">
        <v>173</v>
      </c>
      <c r="M23"/>
      <c r="N23"/>
      <c r="O23"/>
      <c r="P23" s="1"/>
      <c r="Q23" s="1"/>
      <c r="R23" s="1"/>
    </row>
    <row r="24" spans="1:18" s="41" customFormat="1" ht="45.75" customHeight="1" x14ac:dyDescent="0.25">
      <c r="A24" s="138" t="s">
        <v>20</v>
      </c>
      <c r="B24" s="146"/>
      <c r="C24" s="3" t="e">
        <f>SUM(C21+C22+C23)</f>
        <v>#VALUE!</v>
      </c>
      <c r="D24" s="42"/>
      <c r="F24" s="25" t="s">
        <v>82</v>
      </c>
      <c r="G24" s="81" t="s">
        <v>172</v>
      </c>
      <c r="H24" s="81" t="s">
        <v>174</v>
      </c>
      <c r="J24"/>
      <c r="K24"/>
      <c r="L24"/>
      <c r="M24"/>
      <c r="N24"/>
      <c r="O24"/>
      <c r="P24" s="1"/>
      <c r="Q24" s="1"/>
      <c r="R24" s="1"/>
    </row>
    <row r="25" spans="1:18" s="41" customFormat="1" ht="50.25" customHeight="1" x14ac:dyDescent="0.25">
      <c r="D25" s="42"/>
      <c r="F25" s="25" t="s">
        <v>20</v>
      </c>
      <c r="G25" s="44" t="e">
        <f>SUM(G23+G24)</f>
        <v>#VALUE!</v>
      </c>
      <c r="H25" s="44" t="e">
        <f>SUM(H23+H24)</f>
        <v>#VALUE!</v>
      </c>
      <c r="J25"/>
      <c r="K25"/>
      <c r="L25"/>
      <c r="M25"/>
      <c r="N25"/>
      <c r="O25"/>
      <c r="P25" s="1"/>
      <c r="Q25" s="1"/>
      <c r="R25" s="1"/>
    </row>
    <row r="26" spans="1:18" s="43" customFormat="1" ht="46.5" customHeight="1" x14ac:dyDescent="0.25">
      <c r="A26" s="104" t="s">
        <v>81</v>
      </c>
      <c r="B26" s="104"/>
      <c r="C26" s="13" t="s">
        <v>27</v>
      </c>
      <c r="D26" s="42"/>
      <c r="J26"/>
      <c r="K26"/>
      <c r="L26"/>
      <c r="M26"/>
      <c r="N26"/>
      <c r="O26"/>
      <c r="P26" s="1"/>
      <c r="Q26" s="1"/>
      <c r="R26" s="1"/>
    </row>
    <row r="27" spans="1:18" s="41" customFormat="1" ht="37.5" customHeight="1" x14ac:dyDescent="0.25">
      <c r="A27" s="147" t="s">
        <v>80</v>
      </c>
      <c r="B27" s="148"/>
      <c r="C27" s="81" t="s">
        <v>169</v>
      </c>
      <c r="D27" s="42"/>
      <c r="F27" s="104" t="s">
        <v>79</v>
      </c>
      <c r="G27" s="104"/>
      <c r="H27" s="13" t="s">
        <v>27</v>
      </c>
      <c r="J27"/>
      <c r="K27"/>
      <c r="L27"/>
      <c r="M27"/>
      <c r="N27"/>
      <c r="O27"/>
      <c r="P27" s="1"/>
      <c r="Q27" s="1"/>
      <c r="R27" s="1"/>
    </row>
    <row r="28" spans="1:18" s="41" customFormat="1" ht="37.5" customHeight="1" x14ac:dyDescent="0.25">
      <c r="A28" s="144" t="s">
        <v>78</v>
      </c>
      <c r="B28" s="145"/>
      <c r="C28" s="81" t="s">
        <v>168</v>
      </c>
      <c r="D28" s="42"/>
      <c r="E28" s="42"/>
      <c r="F28" s="142" t="s">
        <v>77</v>
      </c>
      <c r="G28" s="143"/>
      <c r="H28" s="81" t="s">
        <v>166</v>
      </c>
      <c r="I28" s="42"/>
      <c r="J28"/>
      <c r="K28"/>
      <c r="L28"/>
      <c r="M28"/>
      <c r="N28"/>
      <c r="O28"/>
      <c r="P28" s="1"/>
      <c r="Q28" s="1"/>
      <c r="R28" s="1"/>
    </row>
    <row r="29" spans="1:18" s="41" customFormat="1" ht="37.5" customHeight="1" x14ac:dyDescent="0.25">
      <c r="A29" s="105" t="s">
        <v>76</v>
      </c>
      <c r="B29" s="106"/>
      <c r="C29" s="81" t="s">
        <v>170</v>
      </c>
      <c r="D29" s="42"/>
      <c r="F29" s="105" t="s">
        <v>75</v>
      </c>
      <c r="G29" s="106"/>
      <c r="H29" s="81" t="s">
        <v>167</v>
      </c>
      <c r="I29" s="42"/>
      <c r="J29"/>
      <c r="K29"/>
      <c r="L29"/>
      <c r="M29"/>
      <c r="N29" s="1"/>
      <c r="O29" s="1"/>
      <c r="P29" s="1"/>
      <c r="Q29" s="1"/>
      <c r="R29" s="1"/>
    </row>
    <row r="30" spans="1:18" s="41" customFormat="1" ht="13.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/>
      <c r="K30"/>
      <c r="L30"/>
      <c r="M30"/>
      <c r="N30" s="1"/>
      <c r="O30" s="1"/>
      <c r="P30" s="1"/>
      <c r="Q30" s="1"/>
      <c r="R30" s="1"/>
    </row>
    <row r="31" spans="1:18" ht="8.25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8" s="14" customFormat="1" ht="39" customHeight="1" x14ac:dyDescent="0.35">
      <c r="A32" s="19" t="s">
        <v>74</v>
      </c>
      <c r="B32" s="18"/>
      <c r="C32" s="18"/>
      <c r="D32" s="18"/>
      <c r="E32" s="18"/>
      <c r="F32" s="18"/>
      <c r="G32" s="17"/>
      <c r="H32" s="17"/>
      <c r="I32" s="17"/>
      <c r="J32" s="16"/>
      <c r="K32" s="16"/>
      <c r="L32" s="16"/>
      <c r="M32" s="16"/>
      <c r="N32" s="15"/>
      <c r="O32" s="15"/>
      <c r="P32" s="15"/>
      <c r="Q32" s="15"/>
      <c r="R32" s="15"/>
    </row>
    <row r="33" spans="1:18" ht="4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8" ht="66" customHeight="1" x14ac:dyDescent="0.25">
      <c r="A34" s="104" t="s">
        <v>73</v>
      </c>
      <c r="B34" s="104"/>
      <c r="C34" s="13" t="s">
        <v>37</v>
      </c>
      <c r="D34" s="13" t="s">
        <v>72</v>
      </c>
      <c r="E34" s="13" t="s">
        <v>71</v>
      </c>
      <c r="F34" s="13" t="s">
        <v>20</v>
      </c>
      <c r="H34" s="104" t="s">
        <v>70</v>
      </c>
      <c r="I34" s="104"/>
      <c r="J34" s="13" t="s">
        <v>27</v>
      </c>
      <c r="M34" s="1"/>
    </row>
    <row r="35" spans="1:18" ht="58.5" customHeight="1" x14ac:dyDescent="0.25">
      <c r="A35" s="102" t="s">
        <v>69</v>
      </c>
      <c r="B35" s="115"/>
      <c r="C35" s="40"/>
      <c r="D35" s="81" t="s">
        <v>175</v>
      </c>
      <c r="E35" s="81" t="s">
        <v>176</v>
      </c>
      <c r="F35" s="39" t="e">
        <f>SUM(D35+E35)</f>
        <v>#VALUE!</v>
      </c>
      <c r="H35" s="102" t="s">
        <v>68</v>
      </c>
      <c r="I35" s="115"/>
      <c r="J35" s="81" t="s">
        <v>67</v>
      </c>
      <c r="M35" s="1"/>
    </row>
    <row r="36" spans="1:18" ht="58.5" customHeight="1" x14ac:dyDescent="0.25">
      <c r="A36" s="105" t="s">
        <v>66</v>
      </c>
      <c r="B36" s="106"/>
      <c r="C36" s="38"/>
      <c r="D36" s="81" t="s">
        <v>177</v>
      </c>
      <c r="E36" s="81" t="s">
        <v>178</v>
      </c>
      <c r="F36" s="37" t="e">
        <f>SUM(D36+E36)</f>
        <v>#VALUE!</v>
      </c>
      <c r="H36" s="105" t="s">
        <v>65</v>
      </c>
      <c r="I36" s="106"/>
      <c r="J36" s="81" t="s">
        <v>64</v>
      </c>
      <c r="M36" s="1"/>
    </row>
    <row r="37" spans="1:18" ht="63" customHeight="1" x14ac:dyDescent="0.25">
      <c r="A37" s="101" t="s">
        <v>63</v>
      </c>
      <c r="B37" s="114"/>
      <c r="C37" s="36" t="s">
        <v>47</v>
      </c>
      <c r="D37" s="81" t="s">
        <v>182</v>
      </c>
      <c r="E37" s="81" t="s">
        <v>184</v>
      </c>
      <c r="F37" s="37" t="e">
        <f>SUM(D37+E37)</f>
        <v>#VALUE!</v>
      </c>
      <c r="H37" s="105" t="s">
        <v>62</v>
      </c>
      <c r="I37" s="106"/>
      <c r="J37" s="81" t="s">
        <v>179</v>
      </c>
      <c r="M37" s="1"/>
    </row>
    <row r="38" spans="1:18" ht="58.5" customHeight="1" x14ac:dyDescent="0.25">
      <c r="A38" s="102"/>
      <c r="B38" s="115"/>
      <c r="C38" s="36" t="s">
        <v>61</v>
      </c>
      <c r="D38" s="81" t="s">
        <v>183</v>
      </c>
      <c r="E38" s="81" t="s">
        <v>185</v>
      </c>
      <c r="F38" s="37" t="e">
        <f>SUM(D38+E38)</f>
        <v>#VALUE!</v>
      </c>
      <c r="M38" s="1"/>
    </row>
    <row r="39" spans="1:18" ht="60" customHeight="1" x14ac:dyDescent="0.25">
      <c r="A39" s="105" t="s">
        <v>60</v>
      </c>
      <c r="B39" s="106"/>
      <c r="C39" s="38"/>
      <c r="D39" s="81" t="s">
        <v>188</v>
      </c>
      <c r="E39" s="81" t="s">
        <v>189</v>
      </c>
      <c r="F39" s="37" t="e">
        <f>SUM(D39+E39)</f>
        <v>#VALUE!</v>
      </c>
      <c r="G39" s="1"/>
      <c r="H39" s="107" t="s">
        <v>59</v>
      </c>
      <c r="I39" s="108"/>
      <c r="M39" s="1"/>
    </row>
    <row r="40" spans="1:18" ht="60" customHeight="1" x14ac:dyDescent="0.25">
      <c r="A40" s="101" t="s">
        <v>58</v>
      </c>
      <c r="B40" s="114"/>
      <c r="C40" s="36" t="s">
        <v>47</v>
      </c>
      <c r="D40" s="116"/>
      <c r="E40" s="117"/>
      <c r="F40" s="81" t="s">
        <v>187</v>
      </c>
      <c r="G40" s="1"/>
      <c r="H40" s="32" t="s">
        <v>57</v>
      </c>
      <c r="I40" s="32" t="s">
        <v>27</v>
      </c>
      <c r="M40" s="1"/>
    </row>
    <row r="41" spans="1:18" ht="60" customHeight="1" x14ac:dyDescent="0.25">
      <c r="A41" s="102"/>
      <c r="B41" s="115"/>
      <c r="C41" s="36" t="s">
        <v>34</v>
      </c>
      <c r="D41" s="118"/>
      <c r="E41" s="119"/>
      <c r="F41" s="81" t="s">
        <v>186</v>
      </c>
      <c r="G41" s="1"/>
      <c r="H41" s="25" t="s">
        <v>56</v>
      </c>
      <c r="I41" s="81" t="s">
        <v>180</v>
      </c>
      <c r="J41" s="1"/>
      <c r="K41" s="35" t="s">
        <v>55</v>
      </c>
      <c r="M41" s="1"/>
    </row>
    <row r="42" spans="1:18" ht="60" customHeight="1" x14ac:dyDescent="0.25">
      <c r="H42" s="25" t="s">
        <v>54</v>
      </c>
      <c r="I42" s="81" t="s">
        <v>181</v>
      </c>
      <c r="K42" s="81" t="s">
        <v>53</v>
      </c>
    </row>
    <row r="45" spans="1:18" s="14" customFormat="1" ht="39" customHeight="1" x14ac:dyDescent="0.35">
      <c r="A45" s="19" t="s">
        <v>52</v>
      </c>
      <c r="B45" s="18"/>
      <c r="C45" s="18"/>
      <c r="D45" s="18"/>
      <c r="E45" s="18"/>
      <c r="F45" s="18"/>
      <c r="G45" s="17"/>
      <c r="H45" s="17"/>
      <c r="I45" s="17"/>
      <c r="J45" s="16"/>
      <c r="K45" s="16"/>
      <c r="L45" s="16"/>
      <c r="M45" s="16"/>
      <c r="N45" s="15"/>
      <c r="O45" s="15"/>
      <c r="P45" s="15"/>
      <c r="Q45" s="15"/>
      <c r="R45" s="15"/>
    </row>
    <row r="46" spans="1:18" ht="3" customHeight="1" x14ac:dyDescent="0.25"/>
    <row r="47" spans="1:18" ht="56.25" customHeight="1" x14ac:dyDescent="0.25">
      <c r="A47" s="13" t="s">
        <v>51</v>
      </c>
      <c r="B47" s="13" t="s">
        <v>27</v>
      </c>
      <c r="D47" s="111" t="s">
        <v>50</v>
      </c>
      <c r="E47" s="111"/>
      <c r="F47" s="21" t="s">
        <v>27</v>
      </c>
      <c r="G47" s="21" t="s">
        <v>49</v>
      </c>
      <c r="I47" s="104" t="s">
        <v>48</v>
      </c>
      <c r="J47" s="104"/>
      <c r="K47" s="13" t="s">
        <v>27</v>
      </c>
    </row>
    <row r="48" spans="1:18" ht="47.25" customHeight="1" x14ac:dyDescent="0.25">
      <c r="A48" s="10" t="s">
        <v>47</v>
      </c>
      <c r="B48" s="79" t="s">
        <v>117</v>
      </c>
      <c r="D48" s="34" t="s">
        <v>46</v>
      </c>
      <c r="E48" s="31" t="s">
        <v>41</v>
      </c>
      <c r="F48" s="2" t="e">
        <f>L77</f>
        <v>#VALUE!</v>
      </c>
      <c r="G48" s="109" t="s">
        <v>120</v>
      </c>
      <c r="I48" s="123" t="s">
        <v>5</v>
      </c>
      <c r="J48" s="124"/>
      <c r="K48" s="79" t="s">
        <v>45</v>
      </c>
    </row>
    <row r="49" spans="1:18" ht="47.25" customHeight="1" x14ac:dyDescent="0.25">
      <c r="A49" s="5" t="s">
        <v>44</v>
      </c>
      <c r="B49" s="79" t="s">
        <v>118</v>
      </c>
      <c r="D49" s="33"/>
      <c r="E49" s="31" t="s">
        <v>40</v>
      </c>
      <c r="F49" s="8" t="e">
        <f>L78</f>
        <v>#VALUE!</v>
      </c>
      <c r="G49" s="110"/>
      <c r="I49" s="112" t="s">
        <v>4</v>
      </c>
      <c r="J49" s="113"/>
      <c r="K49" s="79" t="s">
        <v>43</v>
      </c>
    </row>
    <row r="50" spans="1:18" ht="47.25" customHeight="1" x14ac:dyDescent="0.25">
      <c r="A50" s="5" t="s">
        <v>34</v>
      </c>
      <c r="B50" s="79" t="s">
        <v>119</v>
      </c>
      <c r="D50" s="26" t="s">
        <v>42</v>
      </c>
      <c r="E50" s="31" t="s">
        <v>41</v>
      </c>
      <c r="F50" s="2" t="e">
        <f>L79</f>
        <v>#VALUE!</v>
      </c>
      <c r="G50" s="109" t="s">
        <v>121</v>
      </c>
      <c r="I50" s="112" t="s">
        <v>3</v>
      </c>
      <c r="J50" s="113"/>
      <c r="K50" s="82" t="e">
        <f>L83</f>
        <v>#VALUE!</v>
      </c>
    </row>
    <row r="51" spans="1:18" ht="43.5" customHeight="1" x14ac:dyDescent="0.25">
      <c r="A51" s="20" t="s">
        <v>24</v>
      </c>
      <c r="B51" s="6" t="e">
        <f>SUM(B48+B49+B50)</f>
        <v>#VALUE!</v>
      </c>
      <c r="D51" s="32"/>
      <c r="E51" s="31" t="s">
        <v>40</v>
      </c>
      <c r="F51" s="8" t="e">
        <f>L80</f>
        <v>#VALUE!</v>
      </c>
      <c r="G51" s="110"/>
      <c r="I51" s="120" t="s">
        <v>20</v>
      </c>
      <c r="J51" s="121"/>
      <c r="K51" s="30" t="e">
        <f>SUM(K48+K49+K50)</f>
        <v>#VALUE!</v>
      </c>
    </row>
    <row r="52" spans="1:18" ht="40.5" customHeight="1" x14ac:dyDescent="0.25">
      <c r="A52" s="87" t="s">
        <v>39</v>
      </c>
      <c r="B52" s="87"/>
      <c r="D52" s="120" t="s">
        <v>20</v>
      </c>
      <c r="E52" s="122"/>
      <c r="F52" s="121"/>
      <c r="G52" s="29" t="e">
        <f>SUM(G48+G50)</f>
        <v>#VALUE!</v>
      </c>
    </row>
    <row r="53" spans="1:18" ht="21" customHeight="1" x14ac:dyDescent="0.25"/>
    <row r="54" spans="1:18" s="14" customFormat="1" ht="44.25" customHeight="1" x14ac:dyDescent="0.35">
      <c r="A54" s="19" t="s">
        <v>38</v>
      </c>
      <c r="B54" s="18"/>
      <c r="C54" s="18"/>
      <c r="D54" s="18"/>
      <c r="E54" s="18"/>
      <c r="F54" s="18"/>
      <c r="G54" s="17"/>
      <c r="H54" s="17"/>
      <c r="I54" s="17"/>
      <c r="J54" s="16"/>
      <c r="K54" s="16"/>
      <c r="L54" s="16"/>
      <c r="M54" s="16"/>
      <c r="N54" s="15"/>
      <c r="O54" s="15"/>
      <c r="P54" s="15"/>
      <c r="Q54" s="15"/>
      <c r="R54" s="15"/>
    </row>
    <row r="55" spans="1:18" ht="54" customHeight="1" x14ac:dyDescent="0.25">
      <c r="A55" s="104" t="s">
        <v>22</v>
      </c>
      <c r="B55" s="104"/>
      <c r="C55" s="13" t="s">
        <v>37</v>
      </c>
      <c r="D55" s="13" t="s">
        <v>27</v>
      </c>
      <c r="E55" s="13" t="s">
        <v>20</v>
      </c>
    </row>
    <row r="56" spans="1:18" ht="47.25" customHeight="1" x14ac:dyDescent="0.25">
      <c r="A56" s="99" t="s">
        <v>36</v>
      </c>
      <c r="B56" s="98" t="s">
        <v>32</v>
      </c>
      <c r="C56" s="28" t="s">
        <v>35</v>
      </c>
      <c r="D56" s="79" t="s">
        <v>111</v>
      </c>
      <c r="E56" s="91" t="e">
        <f>SUM(D56+D57+D58+D59)</f>
        <v>#VALUE!</v>
      </c>
    </row>
    <row r="57" spans="1:18" ht="47.25" customHeight="1" x14ac:dyDescent="0.25">
      <c r="A57" s="99"/>
      <c r="B57" s="97"/>
      <c r="C57" s="27" t="s">
        <v>34</v>
      </c>
      <c r="D57" s="79" t="s">
        <v>113</v>
      </c>
      <c r="E57" s="92"/>
      <c r="F57" s="78"/>
    </row>
    <row r="58" spans="1:18" ht="47.25" customHeight="1" x14ac:dyDescent="0.25">
      <c r="A58" s="99"/>
      <c r="B58" s="96" t="s">
        <v>31</v>
      </c>
      <c r="C58" s="27" t="s">
        <v>35</v>
      </c>
      <c r="D58" s="79" t="s">
        <v>112</v>
      </c>
      <c r="E58" s="92"/>
    </row>
    <row r="59" spans="1:18" ht="47.25" customHeight="1" x14ac:dyDescent="0.25">
      <c r="A59" s="100"/>
      <c r="B59" s="97"/>
      <c r="C59" s="4" t="s">
        <v>34</v>
      </c>
      <c r="D59" s="79" t="s">
        <v>114</v>
      </c>
      <c r="E59" s="93"/>
    </row>
    <row r="60" spans="1:18" ht="42.75" customHeight="1" x14ac:dyDescent="0.25">
      <c r="A60" s="101" t="s">
        <v>33</v>
      </c>
      <c r="B60" s="26" t="s">
        <v>32</v>
      </c>
      <c r="C60" s="94"/>
      <c r="D60" s="79" t="s">
        <v>115</v>
      </c>
      <c r="E60" s="103" t="e">
        <f>SUM(D60+D61)</f>
        <v>#VALUE!</v>
      </c>
    </row>
    <row r="61" spans="1:18" ht="42.75" customHeight="1" x14ac:dyDescent="0.25">
      <c r="A61" s="102"/>
      <c r="B61" s="25" t="s">
        <v>31</v>
      </c>
      <c r="C61" s="95"/>
      <c r="D61" s="79" t="s">
        <v>116</v>
      </c>
      <c r="E61" s="93"/>
    </row>
    <row r="62" spans="1:18" ht="42.75" customHeight="1" x14ac:dyDescent="0.25">
      <c r="A62" s="24" t="s">
        <v>30</v>
      </c>
      <c r="B62" s="88"/>
      <c r="C62" s="89"/>
      <c r="D62" s="90"/>
      <c r="E62" s="23" t="e">
        <f>SUM(B49+D56+D58)</f>
        <v>#VALUE!</v>
      </c>
    </row>
    <row r="63" spans="1:18" ht="49.5" customHeight="1" x14ac:dyDescent="0.25">
      <c r="A63" s="22" t="s">
        <v>29</v>
      </c>
      <c r="B63" s="88"/>
      <c r="C63" s="89"/>
      <c r="D63" s="90"/>
      <c r="E63" s="80" t="str">
        <f>H29</f>
        <v xml:space="preserve">(TD=D+Dx=82947+Lab1=TBC)+(TD=D+Dx=99401.13) </v>
      </c>
    </row>
    <row r="64" spans="1:18" ht="15" customHeight="1" x14ac:dyDescent="0.25"/>
    <row r="65" spans="1:18" ht="15" customHeight="1" x14ac:dyDescent="0.25"/>
    <row r="66" spans="1:18" s="14" customFormat="1" ht="39" customHeight="1" x14ac:dyDescent="0.35">
      <c r="A66" s="19" t="s">
        <v>28</v>
      </c>
      <c r="B66" s="18"/>
      <c r="C66" s="18"/>
      <c r="D66" s="18"/>
      <c r="E66" s="18"/>
      <c r="F66" s="18"/>
      <c r="G66" s="17"/>
      <c r="H66" s="17"/>
      <c r="I66" s="17"/>
      <c r="J66" s="16"/>
      <c r="K66" s="16"/>
      <c r="L66" s="16"/>
      <c r="M66" s="16"/>
      <c r="N66" s="15"/>
      <c r="O66" s="15"/>
      <c r="P66" s="15"/>
      <c r="Q66" s="15"/>
      <c r="R66" s="15"/>
    </row>
    <row r="67" spans="1:18" ht="4.5" customHeight="1" x14ac:dyDescent="0.25"/>
    <row r="68" spans="1:18" ht="35.25" customHeight="1" x14ac:dyDescent="0.25">
      <c r="A68" s="21" t="s">
        <v>22</v>
      </c>
      <c r="B68" s="21" t="s">
        <v>27</v>
      </c>
    </row>
    <row r="69" spans="1:18" ht="15.75" x14ac:dyDescent="0.25">
      <c r="A69" s="9" t="s">
        <v>26</v>
      </c>
      <c r="B69" s="82" t="e">
        <f>F38</f>
        <v>#VALUE!</v>
      </c>
    </row>
    <row r="70" spans="1:18" ht="31.5" x14ac:dyDescent="0.25">
      <c r="A70" s="9" t="s">
        <v>25</v>
      </c>
      <c r="B70" s="82" t="e">
        <f>SUM(F41+B50)</f>
        <v>#VALUE!</v>
      </c>
    </row>
    <row r="71" spans="1:18" ht="18.75" x14ac:dyDescent="0.25">
      <c r="A71" s="20" t="s">
        <v>24</v>
      </c>
      <c r="B71" s="6" t="e">
        <f>SUM(B69+B70+#REF!)</f>
        <v>#VALUE!</v>
      </c>
    </row>
    <row r="73" spans="1:18" s="14" customFormat="1" ht="39" customHeight="1" x14ac:dyDescent="0.35">
      <c r="A73" s="19" t="s">
        <v>23</v>
      </c>
      <c r="B73" s="18"/>
      <c r="C73" s="18"/>
      <c r="D73" s="18"/>
      <c r="E73" s="18"/>
      <c r="F73" s="18"/>
      <c r="G73" s="17"/>
      <c r="H73" s="17"/>
      <c r="I73" s="17"/>
      <c r="J73" s="16"/>
      <c r="K73" s="16"/>
      <c r="L73" s="16"/>
      <c r="M73" s="16"/>
      <c r="N73" s="15"/>
      <c r="O73" s="15"/>
      <c r="P73" s="15"/>
      <c r="Q73" s="15"/>
      <c r="R73" s="15"/>
    </row>
    <row r="74" spans="1:18" ht="6" customHeight="1" x14ac:dyDescent="0.25"/>
    <row r="75" spans="1:18" ht="37.5" customHeight="1" x14ac:dyDescent="0.25">
      <c r="A75" s="85" t="s">
        <v>22</v>
      </c>
      <c r="B75" s="104" t="s">
        <v>21</v>
      </c>
      <c r="C75" s="104"/>
      <c r="D75" s="104"/>
      <c r="E75" s="104"/>
      <c r="F75" s="104"/>
      <c r="G75" s="104"/>
      <c r="H75" s="104"/>
      <c r="I75" s="104"/>
      <c r="J75" s="104"/>
      <c r="K75" s="104"/>
      <c r="L75" s="85" t="s">
        <v>20</v>
      </c>
    </row>
    <row r="76" spans="1:18" ht="84" customHeight="1" x14ac:dyDescent="0.25">
      <c r="A76" s="86"/>
      <c r="B76" s="11" t="s">
        <v>19</v>
      </c>
      <c r="C76" s="11" t="s">
        <v>18</v>
      </c>
      <c r="D76" s="11" t="s">
        <v>17</v>
      </c>
      <c r="E76" s="11" t="s">
        <v>16</v>
      </c>
      <c r="F76" s="11" t="s">
        <v>15</v>
      </c>
      <c r="G76" s="11" t="s">
        <v>14</v>
      </c>
      <c r="H76" s="11" t="s">
        <v>13</v>
      </c>
      <c r="I76" s="11" t="s">
        <v>12</v>
      </c>
      <c r="J76" s="11" t="s">
        <v>11</v>
      </c>
      <c r="K76" s="11" t="s">
        <v>10</v>
      </c>
      <c r="L76" s="86"/>
    </row>
    <row r="77" spans="1:18" ht="66" customHeight="1" x14ac:dyDescent="0.25">
      <c r="A77" s="10" t="s">
        <v>9</v>
      </c>
      <c r="B77" s="7"/>
      <c r="C77" s="79" t="s">
        <v>190</v>
      </c>
      <c r="D77" s="79" t="s">
        <v>191</v>
      </c>
      <c r="E77" s="79" t="s">
        <v>192</v>
      </c>
      <c r="F77" s="79" t="s">
        <v>193</v>
      </c>
      <c r="G77" s="79" t="s">
        <v>194</v>
      </c>
      <c r="H77" s="79" t="s">
        <v>195</v>
      </c>
      <c r="I77" s="79" t="s">
        <v>196</v>
      </c>
      <c r="J77" s="79" t="s">
        <v>197</v>
      </c>
      <c r="K77" s="79" t="s">
        <v>198</v>
      </c>
      <c r="L77" s="2" t="e">
        <f t="shared" ref="L77:L88" si="0">SUM(B77+C77+D77+E77+F77+G77+H77+I77+J77+K77)</f>
        <v>#VALUE!</v>
      </c>
    </row>
    <row r="78" spans="1:18" ht="66" customHeight="1" x14ac:dyDescent="0.25">
      <c r="A78" s="9" t="s">
        <v>8</v>
      </c>
      <c r="B78" s="7"/>
      <c r="C78" s="79" t="s">
        <v>199</v>
      </c>
      <c r="D78" s="79" t="s">
        <v>200</v>
      </c>
      <c r="E78" s="79" t="s">
        <v>201</v>
      </c>
      <c r="F78" s="79" t="s">
        <v>202</v>
      </c>
      <c r="G78" s="79" t="s">
        <v>203</v>
      </c>
      <c r="H78" s="79" t="s">
        <v>204</v>
      </c>
      <c r="I78" s="79" t="s">
        <v>205</v>
      </c>
      <c r="J78" s="79" t="s">
        <v>206</v>
      </c>
      <c r="K78" s="79" t="s">
        <v>207</v>
      </c>
      <c r="L78" s="2" t="e">
        <f t="shared" si="0"/>
        <v>#VALUE!</v>
      </c>
    </row>
    <row r="79" spans="1:18" ht="66" customHeight="1" x14ac:dyDescent="0.25">
      <c r="A79" s="9" t="s">
        <v>7</v>
      </c>
      <c r="B79" s="7"/>
      <c r="C79" s="79" t="s">
        <v>208</v>
      </c>
      <c r="D79" s="79" t="s">
        <v>209</v>
      </c>
      <c r="E79" s="79" t="s">
        <v>210</v>
      </c>
      <c r="F79" s="79" t="s">
        <v>211</v>
      </c>
      <c r="G79" s="79" t="s">
        <v>212</v>
      </c>
      <c r="H79" s="79" t="s">
        <v>213</v>
      </c>
      <c r="I79" s="79" t="s">
        <v>214</v>
      </c>
      <c r="J79" s="79" t="s">
        <v>215</v>
      </c>
      <c r="K79" s="79" t="s">
        <v>216</v>
      </c>
      <c r="L79" s="2" t="e">
        <f t="shared" si="0"/>
        <v>#VALUE!</v>
      </c>
    </row>
    <row r="80" spans="1:18" ht="66" customHeight="1" x14ac:dyDescent="0.25">
      <c r="A80" s="9" t="s">
        <v>6</v>
      </c>
      <c r="B80" s="7"/>
      <c r="C80" s="79" t="s">
        <v>217</v>
      </c>
      <c r="D80" s="79" t="s">
        <v>218</v>
      </c>
      <c r="E80" s="79" t="s">
        <v>219</v>
      </c>
      <c r="F80" s="79" t="s">
        <v>220</v>
      </c>
      <c r="G80" s="79" t="s">
        <v>221</v>
      </c>
      <c r="H80" s="79" t="s">
        <v>222</v>
      </c>
      <c r="I80" s="79" t="s">
        <v>223</v>
      </c>
      <c r="J80" s="79" t="s">
        <v>224</v>
      </c>
      <c r="K80" s="79" t="s">
        <v>225</v>
      </c>
      <c r="L80" s="2" t="e">
        <f t="shared" si="0"/>
        <v>#VALUE!</v>
      </c>
    </row>
    <row r="81" spans="1:12" ht="66" customHeight="1" x14ac:dyDescent="0.25">
      <c r="A81" s="5" t="s">
        <v>5</v>
      </c>
      <c r="B81" s="7"/>
      <c r="C81" s="79" t="str">
        <f>K48</f>
        <v>TD=D+Dx=99199.12</v>
      </c>
      <c r="D81" s="7"/>
      <c r="E81" s="7"/>
      <c r="F81" s="7"/>
      <c r="G81" s="7"/>
      <c r="H81" s="7"/>
      <c r="I81" s="7"/>
      <c r="J81" s="7"/>
      <c r="K81" s="7"/>
      <c r="L81" s="2" t="e">
        <f t="shared" si="0"/>
        <v>#VALUE!</v>
      </c>
    </row>
    <row r="82" spans="1:12" ht="66" customHeight="1" x14ac:dyDescent="0.25">
      <c r="A82" s="5" t="s">
        <v>4</v>
      </c>
      <c r="B82" s="7"/>
      <c r="C82" s="79" t="str">
        <f>K49</f>
        <v>TD=D+Dx=99199.59</v>
      </c>
      <c r="D82" s="7"/>
      <c r="E82" s="7"/>
      <c r="F82" s="7"/>
      <c r="G82" s="7"/>
      <c r="H82" s="7"/>
      <c r="I82" s="7"/>
      <c r="J82" s="7"/>
      <c r="K82" s="7"/>
      <c r="L82" s="2" t="e">
        <f t="shared" si="0"/>
        <v>#VALUE!</v>
      </c>
    </row>
    <row r="83" spans="1:12" ht="66" customHeight="1" x14ac:dyDescent="0.25">
      <c r="A83" s="5" t="s">
        <v>3</v>
      </c>
      <c r="B83" s="7"/>
      <c r="C83" s="7"/>
      <c r="D83" s="79" t="s">
        <v>158</v>
      </c>
      <c r="E83" s="79" t="s">
        <v>159</v>
      </c>
      <c r="F83" s="79" t="s">
        <v>160</v>
      </c>
      <c r="G83" s="79" t="s">
        <v>161</v>
      </c>
      <c r="H83" s="79" t="s">
        <v>162</v>
      </c>
      <c r="I83" s="79" t="s">
        <v>163</v>
      </c>
      <c r="J83" s="79" t="s">
        <v>164</v>
      </c>
      <c r="K83" s="79" t="s">
        <v>165</v>
      </c>
      <c r="L83" s="2" t="e">
        <f t="shared" si="0"/>
        <v>#VALUE!</v>
      </c>
    </row>
    <row r="84" spans="1:12" ht="66" customHeight="1" x14ac:dyDescent="0.25">
      <c r="A84" s="5" t="s">
        <v>2</v>
      </c>
      <c r="B84" s="79" t="s">
        <v>244</v>
      </c>
      <c r="C84" s="79" t="s">
        <v>122</v>
      </c>
      <c r="D84" s="79" t="s">
        <v>123</v>
      </c>
      <c r="E84" s="79" t="s">
        <v>124</v>
      </c>
      <c r="F84" s="79" t="s">
        <v>125</v>
      </c>
      <c r="G84" s="79" t="s">
        <v>126</v>
      </c>
      <c r="H84" s="79" t="s">
        <v>127</v>
      </c>
      <c r="I84" s="79" t="s">
        <v>128</v>
      </c>
      <c r="J84" s="79" t="s">
        <v>129</v>
      </c>
      <c r="K84" s="79" t="s">
        <v>130</v>
      </c>
      <c r="L84" s="2" t="e">
        <f t="shared" si="0"/>
        <v>#VALUE!</v>
      </c>
    </row>
    <row r="85" spans="1:12" ht="66" customHeight="1" x14ac:dyDescent="0.25">
      <c r="A85" s="83" t="s">
        <v>241</v>
      </c>
      <c r="B85" s="84" t="s">
        <v>243</v>
      </c>
      <c r="C85" s="84" t="s">
        <v>232</v>
      </c>
      <c r="D85" s="84" t="s">
        <v>233</v>
      </c>
      <c r="E85" s="84" t="s">
        <v>234</v>
      </c>
      <c r="F85" s="84" t="s">
        <v>235</v>
      </c>
      <c r="G85" s="84" t="s">
        <v>236</v>
      </c>
      <c r="H85" s="84" t="s">
        <v>237</v>
      </c>
      <c r="I85" s="84" t="s">
        <v>238</v>
      </c>
      <c r="J85" s="84" t="s">
        <v>239</v>
      </c>
      <c r="K85" s="84" t="s">
        <v>240</v>
      </c>
      <c r="L85" s="2" t="e">
        <f t="shared" ref="L85" si="1">SUM(B85+C85+D85+E85+F85+G85+H85+I85+J85+K85)</f>
        <v>#VALUE!</v>
      </c>
    </row>
    <row r="86" spans="1:12" ht="66" customHeight="1" x14ac:dyDescent="0.25">
      <c r="A86" s="83" t="s">
        <v>242</v>
      </c>
      <c r="B86" s="84" t="s">
        <v>229</v>
      </c>
      <c r="C86" s="84" t="s">
        <v>131</v>
      </c>
      <c r="D86" s="84" t="s">
        <v>132</v>
      </c>
      <c r="E86" s="84" t="s">
        <v>133</v>
      </c>
      <c r="F86" s="84" t="s">
        <v>134</v>
      </c>
      <c r="G86" s="84" t="s">
        <v>135</v>
      </c>
      <c r="H86" s="84" t="s">
        <v>136</v>
      </c>
      <c r="I86" s="84" t="s">
        <v>137</v>
      </c>
      <c r="J86" s="84" t="s">
        <v>138</v>
      </c>
      <c r="K86" s="84" t="s">
        <v>139</v>
      </c>
      <c r="L86" s="2" t="e">
        <f t="shared" si="0"/>
        <v>#VALUE!</v>
      </c>
    </row>
    <row r="87" spans="1:12" ht="66" customHeight="1" x14ac:dyDescent="0.25">
      <c r="A87" s="5" t="s">
        <v>1</v>
      </c>
      <c r="B87" s="79" t="s">
        <v>230</v>
      </c>
      <c r="C87" s="79" t="s">
        <v>140</v>
      </c>
      <c r="D87" s="79" t="s">
        <v>141</v>
      </c>
      <c r="E87" s="79" t="s">
        <v>142</v>
      </c>
      <c r="F87" s="79" t="s">
        <v>143</v>
      </c>
      <c r="G87" s="79" t="s">
        <v>144</v>
      </c>
      <c r="H87" s="79" t="s">
        <v>145</v>
      </c>
      <c r="I87" s="79" t="s">
        <v>146</v>
      </c>
      <c r="J87" s="79" t="s">
        <v>147</v>
      </c>
      <c r="K87" s="79" t="s">
        <v>148</v>
      </c>
      <c r="L87" s="2" t="e">
        <f t="shared" si="0"/>
        <v>#VALUE!</v>
      </c>
    </row>
    <row r="88" spans="1:12" ht="66" customHeight="1" x14ac:dyDescent="0.25">
      <c r="A88" s="4" t="s">
        <v>0</v>
      </c>
      <c r="B88" s="79" t="s">
        <v>231</v>
      </c>
      <c r="C88" s="79" t="s">
        <v>149</v>
      </c>
      <c r="D88" s="79" t="s">
        <v>150</v>
      </c>
      <c r="E88" s="79" t="s">
        <v>151</v>
      </c>
      <c r="F88" s="79" t="s">
        <v>152</v>
      </c>
      <c r="G88" s="79" t="s">
        <v>153</v>
      </c>
      <c r="H88" s="79" t="s">
        <v>154</v>
      </c>
      <c r="I88" s="79" t="s">
        <v>155</v>
      </c>
      <c r="J88" s="79" t="s">
        <v>156</v>
      </c>
      <c r="K88" s="79" t="s">
        <v>157</v>
      </c>
      <c r="L88" s="2" t="e">
        <f t="shared" si="0"/>
        <v>#VALUE!</v>
      </c>
    </row>
  </sheetData>
  <mergeCells count="58">
    <mergeCell ref="A24:B24"/>
    <mergeCell ref="A27:B27"/>
    <mergeCell ref="A26:B26"/>
    <mergeCell ref="A29:B29"/>
    <mergeCell ref="A34:B34"/>
    <mergeCell ref="A37:B38"/>
    <mergeCell ref="A28:B28"/>
    <mergeCell ref="F29:G29"/>
    <mergeCell ref="A35:B35"/>
    <mergeCell ref="A36:B36"/>
    <mergeCell ref="H34:I34"/>
    <mergeCell ref="H35:I35"/>
    <mergeCell ref="H36:I36"/>
    <mergeCell ref="F27:G27"/>
    <mergeCell ref="F28:G28"/>
    <mergeCell ref="A39:B39"/>
    <mergeCell ref="A2:K2"/>
    <mergeCell ref="A3:K3"/>
    <mergeCell ref="D16:D17"/>
    <mergeCell ref="A16:C16"/>
    <mergeCell ref="A15:D15"/>
    <mergeCell ref="F16:G16"/>
    <mergeCell ref="A21:B21"/>
    <mergeCell ref="A22:B22"/>
    <mergeCell ref="A23:B23"/>
    <mergeCell ref="F15:G15"/>
    <mergeCell ref="F17:F18"/>
    <mergeCell ref="F19:G19"/>
    <mergeCell ref="A20:C20"/>
    <mergeCell ref="F20:H20"/>
    <mergeCell ref="F21:H21"/>
    <mergeCell ref="A40:B41"/>
    <mergeCell ref="D40:E41"/>
    <mergeCell ref="I51:J51"/>
    <mergeCell ref="D52:F52"/>
    <mergeCell ref="I48:J48"/>
    <mergeCell ref="I49:J49"/>
    <mergeCell ref="I47:J47"/>
    <mergeCell ref="H37:I37"/>
    <mergeCell ref="H39:I39"/>
    <mergeCell ref="G48:G49"/>
    <mergeCell ref="G50:G51"/>
    <mergeCell ref="D47:E47"/>
    <mergeCell ref="I50:J50"/>
    <mergeCell ref="L75:L76"/>
    <mergeCell ref="A52:B52"/>
    <mergeCell ref="B63:D63"/>
    <mergeCell ref="E56:E59"/>
    <mergeCell ref="C60:C61"/>
    <mergeCell ref="B58:B59"/>
    <mergeCell ref="B56:B57"/>
    <mergeCell ref="A56:A59"/>
    <mergeCell ref="A60:A61"/>
    <mergeCell ref="E60:E61"/>
    <mergeCell ref="B62:D62"/>
    <mergeCell ref="B75:K75"/>
    <mergeCell ref="A75:A76"/>
    <mergeCell ref="A55:B55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SINTAXIS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FRANK REYES HUERTA</dc:creator>
  <cp:lastModifiedBy>Adhemir Bellido</cp:lastModifiedBy>
  <dcterms:created xsi:type="dcterms:W3CDTF">2024-03-20T20:40:51Z</dcterms:created>
  <dcterms:modified xsi:type="dcterms:W3CDTF">2024-09-02T17:05:49Z</dcterms:modified>
</cp:coreProperties>
</file>